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https://d.docs.live.net/f44063da2f423d18/Documenti/SitoWeb_malinoiswaterslager/2024/CAMPITALIANO/"/>
    </mc:Choice>
  </mc:AlternateContent>
  <xr:revisionPtr revIDLastSave="4" documentId="13_ncr:1_{95196054-FC8C-4210-B4AA-DF852104DD45}" xr6:coauthVersionLast="47" xr6:coauthVersionMax="47" xr10:uidLastSave="{84439347-ACF0-48A3-B5F9-A353A7A7E81F}"/>
  <bookViews>
    <workbookView xWindow="5748" yWindow="3360" windowWidth="17280" windowHeight="8880" tabRatio="934" activeTab="2" xr2:uid="{00000000-000D-0000-FFFF-FFFF00000000}"/>
  </bookViews>
  <sheets>
    <sheet name="Classifiche" sheetId="10" r:id="rId1"/>
    <sheet name="Riepilogo" sheetId="97" r:id="rId2"/>
    <sheet name="Stamm" sheetId="1" r:id="rId3"/>
    <sheet name="Coppie" sheetId="2" r:id="rId4"/>
    <sheet name="Singoli" sheetId="3" r:id="rId5"/>
    <sheet name="Bertoni" sheetId="106" r:id="rId6"/>
    <sheet name="Bonfanti" sheetId="107" r:id="rId7"/>
    <sheet name="Bressan" sheetId="105" r:id="rId8"/>
    <sheet name="Colombo" sheetId="104" r:id="rId9"/>
    <sheet name="Dalla Valeria" sheetId="103" r:id="rId10"/>
    <sheet name="Di Maio" sheetId="102" r:id="rId11"/>
    <sheet name="Gerosa" sheetId="101" r:id="rId12"/>
    <sheet name="Marini" sheetId="108" r:id="rId13"/>
    <sheet name="Marson" sheetId="109" r:id="rId14"/>
    <sheet name="Parodi" sheetId="98" r:id="rId15"/>
    <sheet name="Pattaro" sheetId="110" r:id="rId16"/>
    <sheet name="Piccoli" sheetId="111" r:id="rId17"/>
    <sheet name="Scrocco" sheetId="112" r:id="rId18"/>
  </sheets>
  <definedNames>
    <definedName name="_xlnm._FilterDatabase" localSheetId="2" hidden="1">Stamm!$C$1:$C$87</definedName>
    <definedName name="_xlnm.Print_Area" localSheetId="0">Classifiche!$B$1:$T$26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  <c r="T17" i="2" s="1"/>
  <c r="V18" i="2"/>
  <c r="W18" i="2"/>
  <c r="S32" i="2"/>
  <c r="S31" i="2"/>
  <c r="S96" i="1"/>
  <c r="T95" i="1" s="1"/>
  <c r="V70" i="2"/>
  <c r="S70" i="2"/>
  <c r="V69" i="2"/>
  <c r="S69" i="2"/>
  <c r="V68" i="2"/>
  <c r="S68" i="2"/>
  <c r="V67" i="2"/>
  <c r="S67" i="2"/>
  <c r="V66" i="2"/>
  <c r="S66" i="2"/>
  <c r="V65" i="2"/>
  <c r="S65" i="2"/>
  <c r="V64" i="2"/>
  <c r="S64" i="2"/>
  <c r="V63" i="2"/>
  <c r="S63" i="2"/>
  <c r="T63" i="2" s="1"/>
  <c r="Q17" i="112"/>
  <c r="O17" i="112"/>
  <c r="Q16" i="112"/>
  <c r="O16" i="112"/>
  <c r="Q15" i="112"/>
  <c r="O15" i="112"/>
  <c r="Q14" i="112"/>
  <c r="O14" i="112"/>
  <c r="Q13" i="112"/>
  <c r="O13" i="112"/>
  <c r="Q12" i="112"/>
  <c r="O12" i="112"/>
  <c r="Q11" i="112"/>
  <c r="O11" i="112"/>
  <c r="Q10" i="112"/>
  <c r="O10" i="112"/>
  <c r="Q9" i="112"/>
  <c r="O9" i="112"/>
  <c r="Q8" i="112"/>
  <c r="O8" i="112"/>
  <c r="Q7" i="112"/>
  <c r="O7" i="112"/>
  <c r="Q6" i="112"/>
  <c r="O6" i="112"/>
  <c r="W4" i="112"/>
  <c r="M4" i="112"/>
  <c r="Q31" i="111"/>
  <c r="O31" i="111"/>
  <c r="Q30" i="111"/>
  <c r="O30" i="111"/>
  <c r="Q29" i="111"/>
  <c r="O29" i="111"/>
  <c r="Q28" i="111"/>
  <c r="O28" i="111"/>
  <c r="Q27" i="111"/>
  <c r="O27" i="111"/>
  <c r="Q26" i="111"/>
  <c r="O26" i="111"/>
  <c r="Q25" i="111"/>
  <c r="O25" i="111"/>
  <c r="Q24" i="111"/>
  <c r="O24" i="111"/>
  <c r="Q23" i="111"/>
  <c r="O23" i="111"/>
  <c r="Q22" i="111"/>
  <c r="O22" i="111"/>
  <c r="Q21" i="111"/>
  <c r="O21" i="111"/>
  <c r="Q20" i="111"/>
  <c r="O20" i="111"/>
  <c r="Q19" i="111"/>
  <c r="O19" i="111"/>
  <c r="Q18" i="111"/>
  <c r="O18" i="111"/>
  <c r="Q17" i="111"/>
  <c r="O17" i="111"/>
  <c r="Q16" i="111"/>
  <c r="O16" i="111"/>
  <c r="Q15" i="111"/>
  <c r="O15" i="111"/>
  <c r="Q14" i="111"/>
  <c r="O14" i="111"/>
  <c r="Q13" i="111"/>
  <c r="O13" i="111"/>
  <c r="Q12" i="111"/>
  <c r="O12" i="111"/>
  <c r="Q11" i="111"/>
  <c r="O11" i="111"/>
  <c r="Q10" i="111"/>
  <c r="O10" i="111"/>
  <c r="Q9" i="111"/>
  <c r="O9" i="111"/>
  <c r="Q8" i="111"/>
  <c r="O8" i="111"/>
  <c r="Q7" i="111"/>
  <c r="O7" i="111"/>
  <c r="Q6" i="111"/>
  <c r="O6" i="111"/>
  <c r="W4" i="111"/>
  <c r="M4" i="111"/>
  <c r="Q13" i="110"/>
  <c r="O13" i="110"/>
  <c r="Q12" i="110"/>
  <c r="O12" i="110"/>
  <c r="Q11" i="110"/>
  <c r="O11" i="110"/>
  <c r="Q10" i="110"/>
  <c r="O10" i="110"/>
  <c r="Q9" i="110"/>
  <c r="O9" i="110"/>
  <c r="Q8" i="110"/>
  <c r="O8" i="110"/>
  <c r="Q7" i="110"/>
  <c r="O7" i="110"/>
  <c r="Q6" i="110"/>
  <c r="O6" i="110"/>
  <c r="W4" i="110"/>
  <c r="M4" i="110"/>
  <c r="Q13" i="109"/>
  <c r="O13" i="109"/>
  <c r="Q12" i="109"/>
  <c r="O12" i="109"/>
  <c r="Q11" i="109"/>
  <c r="O11" i="109"/>
  <c r="Q10" i="109"/>
  <c r="O10" i="109"/>
  <c r="Q9" i="109"/>
  <c r="O9" i="109"/>
  <c r="Q8" i="109"/>
  <c r="O8" i="109"/>
  <c r="Q7" i="109"/>
  <c r="O7" i="109"/>
  <c r="Q6" i="109"/>
  <c r="O6" i="109"/>
  <c r="W4" i="109"/>
  <c r="M4" i="109"/>
  <c r="Q25" i="108"/>
  <c r="O25" i="108"/>
  <c r="Q24" i="108"/>
  <c r="O24" i="108"/>
  <c r="Q23" i="108"/>
  <c r="O23" i="108"/>
  <c r="Q22" i="108"/>
  <c r="O22" i="108"/>
  <c r="Q21" i="108"/>
  <c r="O21" i="108"/>
  <c r="Q20" i="108"/>
  <c r="O20" i="108"/>
  <c r="Q19" i="108"/>
  <c r="O19" i="108"/>
  <c r="Q18" i="108"/>
  <c r="O18" i="108"/>
  <c r="Q17" i="108"/>
  <c r="O17" i="108"/>
  <c r="Q16" i="108"/>
  <c r="O16" i="108"/>
  <c r="Q15" i="108"/>
  <c r="O15" i="108"/>
  <c r="Q14" i="108"/>
  <c r="O14" i="108"/>
  <c r="Q13" i="108"/>
  <c r="O13" i="108"/>
  <c r="Q12" i="108"/>
  <c r="O12" i="108"/>
  <c r="Q11" i="108"/>
  <c r="O11" i="108"/>
  <c r="Q10" i="108"/>
  <c r="O10" i="108"/>
  <c r="Q9" i="108"/>
  <c r="O9" i="108"/>
  <c r="Q8" i="108"/>
  <c r="O8" i="108"/>
  <c r="Q7" i="108"/>
  <c r="O7" i="108"/>
  <c r="Q6" i="108"/>
  <c r="O6" i="108"/>
  <c r="W4" i="108"/>
  <c r="M4" i="108"/>
  <c r="Q29" i="107"/>
  <c r="O29" i="107"/>
  <c r="Q28" i="107"/>
  <c r="O28" i="107"/>
  <c r="Q27" i="107"/>
  <c r="O27" i="107"/>
  <c r="Q26" i="107"/>
  <c r="O26" i="107"/>
  <c r="Q25" i="107"/>
  <c r="O25" i="107"/>
  <c r="Q24" i="107"/>
  <c r="O24" i="107"/>
  <c r="Q23" i="107"/>
  <c r="O23" i="107"/>
  <c r="Q22" i="107"/>
  <c r="O22" i="107"/>
  <c r="Q21" i="107"/>
  <c r="O21" i="107"/>
  <c r="Q20" i="107"/>
  <c r="O20" i="107"/>
  <c r="Q19" i="107"/>
  <c r="O19" i="107"/>
  <c r="Q18" i="107"/>
  <c r="O18" i="107"/>
  <c r="Q17" i="107"/>
  <c r="O17" i="107"/>
  <c r="Q16" i="107"/>
  <c r="O16" i="107"/>
  <c r="Q15" i="107"/>
  <c r="O15" i="107"/>
  <c r="Q14" i="107"/>
  <c r="O14" i="107"/>
  <c r="Q13" i="107"/>
  <c r="O13" i="107"/>
  <c r="Q12" i="107"/>
  <c r="O12" i="107"/>
  <c r="Q11" i="107"/>
  <c r="O11" i="107"/>
  <c r="Q10" i="107"/>
  <c r="O10" i="107"/>
  <c r="Q9" i="107"/>
  <c r="O9" i="107"/>
  <c r="Q8" i="107"/>
  <c r="O8" i="107"/>
  <c r="Q7" i="107"/>
  <c r="O7" i="107"/>
  <c r="Q6" i="107"/>
  <c r="O6" i="107"/>
  <c r="W4" i="107"/>
  <c r="M4" i="107"/>
  <c r="Q13" i="106"/>
  <c r="O13" i="106"/>
  <c r="Q12" i="106"/>
  <c r="O12" i="106"/>
  <c r="Q11" i="106"/>
  <c r="O11" i="106"/>
  <c r="Q10" i="106"/>
  <c r="O10" i="106"/>
  <c r="Q9" i="106"/>
  <c r="O9" i="106"/>
  <c r="Q8" i="106"/>
  <c r="O8" i="106"/>
  <c r="Q7" i="106"/>
  <c r="O7" i="106"/>
  <c r="Q6" i="106"/>
  <c r="O6" i="106"/>
  <c r="W4" i="106"/>
  <c r="M4" i="106"/>
  <c r="Q17" i="105"/>
  <c r="O17" i="105"/>
  <c r="Q16" i="105"/>
  <c r="O16" i="105"/>
  <c r="Q15" i="105"/>
  <c r="O15" i="105"/>
  <c r="Q14" i="105"/>
  <c r="O14" i="105"/>
  <c r="Q13" i="105"/>
  <c r="O13" i="105"/>
  <c r="Q12" i="105"/>
  <c r="O12" i="105"/>
  <c r="Q11" i="105"/>
  <c r="O11" i="105"/>
  <c r="Q10" i="105"/>
  <c r="O10" i="105"/>
  <c r="Q9" i="105"/>
  <c r="O9" i="105"/>
  <c r="Q8" i="105"/>
  <c r="O8" i="105"/>
  <c r="Q7" i="105"/>
  <c r="O7" i="105"/>
  <c r="Q6" i="105"/>
  <c r="O6" i="105"/>
  <c r="W4" i="105"/>
  <c r="M4" i="105"/>
  <c r="Q29" i="104"/>
  <c r="O29" i="104"/>
  <c r="Q28" i="104"/>
  <c r="O28" i="104"/>
  <c r="Q27" i="104"/>
  <c r="O27" i="104"/>
  <c r="Q26" i="104"/>
  <c r="O26" i="104"/>
  <c r="Q25" i="104"/>
  <c r="O25" i="104"/>
  <c r="Q24" i="104"/>
  <c r="O24" i="104"/>
  <c r="Q23" i="104"/>
  <c r="O23" i="104"/>
  <c r="Q22" i="104"/>
  <c r="O22" i="104"/>
  <c r="Q21" i="104"/>
  <c r="O21" i="104"/>
  <c r="Q20" i="104"/>
  <c r="O20" i="104"/>
  <c r="Q19" i="104"/>
  <c r="O19" i="104"/>
  <c r="Q18" i="104"/>
  <c r="O18" i="104"/>
  <c r="Q17" i="104"/>
  <c r="O17" i="104"/>
  <c r="Q16" i="104"/>
  <c r="O16" i="104"/>
  <c r="Q15" i="104"/>
  <c r="O15" i="104"/>
  <c r="Q14" i="104"/>
  <c r="O14" i="104"/>
  <c r="Q13" i="104"/>
  <c r="O13" i="104"/>
  <c r="Q12" i="104"/>
  <c r="O12" i="104"/>
  <c r="Q11" i="104"/>
  <c r="O11" i="104"/>
  <c r="Q10" i="104"/>
  <c r="O10" i="104"/>
  <c r="Q9" i="104"/>
  <c r="O9" i="104"/>
  <c r="Q8" i="104"/>
  <c r="O8" i="104"/>
  <c r="Q7" i="104"/>
  <c r="O7" i="104"/>
  <c r="Q6" i="104"/>
  <c r="O6" i="104"/>
  <c r="W4" i="104"/>
  <c r="M4" i="104"/>
  <c r="Q45" i="103"/>
  <c r="O45" i="103"/>
  <c r="Q44" i="103"/>
  <c r="O44" i="103"/>
  <c r="Q43" i="103"/>
  <c r="O43" i="103"/>
  <c r="Q42" i="103"/>
  <c r="O42" i="103"/>
  <c r="Q41" i="103"/>
  <c r="O41" i="103"/>
  <c r="Q40" i="103"/>
  <c r="O40" i="103"/>
  <c r="Q39" i="103"/>
  <c r="O39" i="103"/>
  <c r="Q38" i="103"/>
  <c r="O38" i="103"/>
  <c r="Q37" i="103"/>
  <c r="O37" i="103"/>
  <c r="Q36" i="103"/>
  <c r="O36" i="103"/>
  <c r="Q35" i="103"/>
  <c r="O35" i="103"/>
  <c r="Q34" i="103"/>
  <c r="O34" i="103"/>
  <c r="Q33" i="103"/>
  <c r="O33" i="103"/>
  <c r="Q32" i="103"/>
  <c r="O32" i="103"/>
  <c r="Q31" i="103"/>
  <c r="O31" i="103"/>
  <c r="Q30" i="103"/>
  <c r="O30" i="103"/>
  <c r="Q29" i="103"/>
  <c r="O29" i="103"/>
  <c r="Q28" i="103"/>
  <c r="O28" i="103"/>
  <c r="Q27" i="103"/>
  <c r="O27" i="103"/>
  <c r="Q26" i="103"/>
  <c r="O26" i="103"/>
  <c r="Q25" i="103"/>
  <c r="O25" i="103"/>
  <c r="Q24" i="103"/>
  <c r="O24" i="103"/>
  <c r="Q23" i="103"/>
  <c r="O23" i="103"/>
  <c r="Q22" i="103"/>
  <c r="O22" i="103"/>
  <c r="Q21" i="103"/>
  <c r="O21" i="103"/>
  <c r="Q20" i="103"/>
  <c r="O20" i="103"/>
  <c r="Q19" i="103"/>
  <c r="O19" i="103"/>
  <c r="Q18" i="103"/>
  <c r="O18" i="103"/>
  <c r="Q17" i="103"/>
  <c r="O17" i="103"/>
  <c r="Q16" i="103"/>
  <c r="O16" i="103"/>
  <c r="Q15" i="103"/>
  <c r="O15" i="103"/>
  <c r="Q14" i="103"/>
  <c r="O14" i="103"/>
  <c r="Q13" i="103"/>
  <c r="O13" i="103"/>
  <c r="Q12" i="103"/>
  <c r="O12" i="103"/>
  <c r="Q11" i="103"/>
  <c r="O11" i="103"/>
  <c r="Q10" i="103"/>
  <c r="O10" i="103"/>
  <c r="Q9" i="103"/>
  <c r="O9" i="103"/>
  <c r="Q8" i="103"/>
  <c r="O8" i="103"/>
  <c r="Q7" i="103"/>
  <c r="O7" i="103"/>
  <c r="Q6" i="103"/>
  <c r="O6" i="103"/>
  <c r="W4" i="103"/>
  <c r="M4" i="103"/>
  <c r="Q13" i="102"/>
  <c r="O13" i="102"/>
  <c r="Q12" i="102"/>
  <c r="O12" i="102"/>
  <c r="Q11" i="102"/>
  <c r="O11" i="102"/>
  <c r="Q10" i="102"/>
  <c r="O10" i="102"/>
  <c r="Q9" i="102"/>
  <c r="O9" i="102"/>
  <c r="Q8" i="102"/>
  <c r="O8" i="102"/>
  <c r="Q7" i="102"/>
  <c r="O7" i="102"/>
  <c r="Q6" i="102"/>
  <c r="O6" i="102"/>
  <c r="W4" i="102"/>
  <c r="M4" i="102"/>
  <c r="Q29" i="101"/>
  <c r="O29" i="101"/>
  <c r="Q28" i="101"/>
  <c r="O28" i="101"/>
  <c r="Q27" i="101"/>
  <c r="O27" i="101"/>
  <c r="Q26" i="101"/>
  <c r="O26" i="101"/>
  <c r="Q25" i="101"/>
  <c r="O25" i="101"/>
  <c r="Q24" i="101"/>
  <c r="O24" i="101"/>
  <c r="Q23" i="101"/>
  <c r="O23" i="101"/>
  <c r="Q22" i="101"/>
  <c r="O22" i="101"/>
  <c r="Q21" i="101"/>
  <c r="O21" i="101"/>
  <c r="Q20" i="101"/>
  <c r="O20" i="101"/>
  <c r="Q19" i="101"/>
  <c r="O19" i="101"/>
  <c r="Q18" i="101"/>
  <c r="O18" i="101"/>
  <c r="Q17" i="101"/>
  <c r="O17" i="101"/>
  <c r="Q16" i="101"/>
  <c r="O16" i="101"/>
  <c r="Q15" i="101"/>
  <c r="O15" i="101"/>
  <c r="Q14" i="101"/>
  <c r="O14" i="101"/>
  <c r="Q13" i="101"/>
  <c r="O13" i="101"/>
  <c r="Q12" i="101"/>
  <c r="O12" i="101"/>
  <c r="Q11" i="101"/>
  <c r="O11" i="101"/>
  <c r="Q10" i="101"/>
  <c r="O10" i="101"/>
  <c r="Q9" i="101"/>
  <c r="O9" i="101"/>
  <c r="Q8" i="101"/>
  <c r="O8" i="101"/>
  <c r="Q7" i="101"/>
  <c r="O7" i="101"/>
  <c r="Q6" i="101"/>
  <c r="O6" i="101"/>
  <c r="W4" i="101"/>
  <c r="M4" i="101"/>
  <c r="W4" i="98"/>
  <c r="M4" i="98"/>
  <c r="Q25" i="98"/>
  <c r="O25" i="98"/>
  <c r="Q24" i="98"/>
  <c r="O24" i="98"/>
  <c r="Q23" i="98"/>
  <c r="O23" i="98"/>
  <c r="Q22" i="98"/>
  <c r="O22" i="98"/>
  <c r="Q21" i="98"/>
  <c r="O21" i="98"/>
  <c r="Q20" i="98"/>
  <c r="O20" i="98"/>
  <c r="Q19" i="98"/>
  <c r="O19" i="98"/>
  <c r="Q18" i="98"/>
  <c r="O18" i="98"/>
  <c r="Q17" i="98"/>
  <c r="O17" i="98"/>
  <c r="Q16" i="98"/>
  <c r="O16" i="98"/>
  <c r="Q15" i="98"/>
  <c r="O15" i="98"/>
  <c r="Q14" i="98"/>
  <c r="O14" i="98"/>
  <c r="Q13" i="98"/>
  <c r="O13" i="98"/>
  <c r="Q12" i="98"/>
  <c r="O12" i="98"/>
  <c r="Q11" i="98"/>
  <c r="O11" i="98"/>
  <c r="Q10" i="98"/>
  <c r="O10" i="98"/>
  <c r="Q9" i="98"/>
  <c r="O9" i="98"/>
  <c r="Q8" i="98"/>
  <c r="O8" i="98"/>
  <c r="Q7" i="98"/>
  <c r="O7" i="98"/>
  <c r="Q6" i="98"/>
  <c r="O6" i="98"/>
  <c r="T69" i="2" l="1"/>
  <c r="T67" i="2"/>
  <c r="T65" i="2"/>
  <c r="S4" i="104"/>
  <c r="E4" i="103"/>
  <c r="S4" i="110"/>
  <c r="S4" i="112"/>
  <c r="S4" i="101"/>
  <c r="S4" i="107"/>
  <c r="S4" i="111"/>
  <c r="E4" i="112"/>
  <c r="E4" i="111"/>
  <c r="S4" i="109"/>
  <c r="S4" i="108"/>
  <c r="E4" i="110"/>
  <c r="E4" i="109"/>
  <c r="E4" i="108"/>
  <c r="S4" i="102"/>
  <c r="E4" i="101"/>
  <c r="S4" i="106"/>
  <c r="S4" i="105"/>
  <c r="E4" i="107"/>
  <c r="E4" i="106"/>
  <c r="E4" i="105"/>
  <c r="E4" i="104"/>
  <c r="S4" i="103"/>
  <c r="E4" i="102"/>
  <c r="S4" i="98"/>
  <c r="E4" i="98"/>
  <c r="V62" i="2"/>
  <c r="S62" i="2"/>
  <c r="V61" i="2"/>
  <c r="S61" i="2"/>
  <c r="V60" i="2"/>
  <c r="S60" i="2"/>
  <c r="V59" i="2"/>
  <c r="S59" i="2"/>
  <c r="V58" i="2"/>
  <c r="S58" i="2"/>
  <c r="V57" i="2"/>
  <c r="S57" i="2"/>
  <c r="V56" i="2"/>
  <c r="S56" i="2"/>
  <c r="V55" i="2"/>
  <c r="S55" i="2"/>
  <c r="V54" i="2"/>
  <c r="S54" i="2"/>
  <c r="V53" i="2"/>
  <c r="S53" i="2"/>
  <c r="V52" i="2"/>
  <c r="S52" i="2"/>
  <c r="V51" i="2"/>
  <c r="S51" i="2"/>
  <c r="V50" i="2"/>
  <c r="S50" i="2"/>
  <c r="V49" i="2"/>
  <c r="S49" i="2"/>
  <c r="V48" i="2"/>
  <c r="S48" i="2"/>
  <c r="V47" i="2"/>
  <c r="S47" i="2"/>
  <c r="V46" i="2"/>
  <c r="S46" i="2"/>
  <c r="V45" i="2"/>
  <c r="S45" i="2"/>
  <c r="V44" i="2"/>
  <c r="S44" i="2"/>
  <c r="V43" i="2"/>
  <c r="S43" i="2"/>
  <c r="V42" i="2"/>
  <c r="S42" i="2"/>
  <c r="V41" i="2"/>
  <c r="S41" i="2"/>
  <c r="V40" i="2"/>
  <c r="S40" i="2"/>
  <c r="V39" i="2"/>
  <c r="S39" i="2"/>
  <c r="V38" i="2"/>
  <c r="S38" i="2"/>
  <c r="V37" i="2"/>
  <c r="S37" i="2"/>
  <c r="V36" i="2"/>
  <c r="S36" i="2"/>
  <c r="V35" i="2"/>
  <c r="S35" i="2"/>
  <c r="V34" i="2"/>
  <c r="S34" i="2"/>
  <c r="V33" i="2"/>
  <c r="S33" i="2"/>
  <c r="V32" i="2"/>
  <c r="V31" i="2"/>
  <c r="V30" i="2"/>
  <c r="S30" i="2"/>
  <c r="V29" i="2"/>
  <c r="S29" i="2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V107" i="1" s="1"/>
  <c r="S104" i="1"/>
  <c r="V103" i="1"/>
  <c r="S103" i="1"/>
  <c r="T30" i="97"/>
  <c r="R30" i="97"/>
  <c r="T29" i="97"/>
  <c r="R29" i="97"/>
  <c r="T28" i="97"/>
  <c r="R28" i="97"/>
  <c r="V25" i="97"/>
  <c r="S25" i="97"/>
  <c r="V24" i="97"/>
  <c r="W25" i="97" s="1"/>
  <c r="S24" i="97"/>
  <c r="V23" i="97"/>
  <c r="S23" i="97"/>
  <c r="V22" i="97"/>
  <c r="S22" i="97"/>
  <c r="T22" i="97" s="1"/>
  <c r="V21" i="97"/>
  <c r="S21" i="97"/>
  <c r="V20" i="97"/>
  <c r="W21" i="97" s="1"/>
  <c r="S20" i="97"/>
  <c r="T31" i="3"/>
  <c r="R31" i="3"/>
  <c r="T24" i="3"/>
  <c r="R24" i="3"/>
  <c r="T14" i="3"/>
  <c r="R14" i="3"/>
  <c r="T30" i="3"/>
  <c r="R30" i="3"/>
  <c r="V28" i="2"/>
  <c r="S28" i="2"/>
  <c r="V27" i="2"/>
  <c r="W28" i="2" s="1"/>
  <c r="S27" i="2"/>
  <c r="V26" i="2"/>
  <c r="S26" i="2"/>
  <c r="V25" i="2"/>
  <c r="S25" i="2"/>
  <c r="V24" i="2"/>
  <c r="S24" i="2"/>
  <c r="V23" i="2"/>
  <c r="S23" i="2"/>
  <c r="V22" i="2"/>
  <c r="S22" i="2"/>
  <c r="V21" i="2"/>
  <c r="S21" i="2"/>
  <c r="V20" i="2"/>
  <c r="S20" i="2"/>
  <c r="V19" i="2"/>
  <c r="S19" i="2"/>
  <c r="R12" i="97"/>
  <c r="Q12" i="97"/>
  <c r="P12" i="97"/>
  <c r="O12" i="97"/>
  <c r="N12" i="97"/>
  <c r="M12" i="97"/>
  <c r="L12" i="97"/>
  <c r="K12" i="97"/>
  <c r="J12" i="97"/>
  <c r="I12" i="97"/>
  <c r="H12" i="97"/>
  <c r="G12" i="97"/>
  <c r="V11" i="97"/>
  <c r="S11" i="97"/>
  <c r="V10" i="97"/>
  <c r="S10" i="97"/>
  <c r="V9" i="97"/>
  <c r="S9" i="97"/>
  <c r="V8" i="97"/>
  <c r="V12" i="97" s="1"/>
  <c r="S8" i="97"/>
  <c r="R17" i="97"/>
  <c r="Q17" i="97"/>
  <c r="P17" i="97"/>
  <c r="O17" i="97"/>
  <c r="N17" i="97"/>
  <c r="M17" i="97"/>
  <c r="L17" i="97"/>
  <c r="K17" i="97"/>
  <c r="J17" i="97"/>
  <c r="I17" i="97"/>
  <c r="H17" i="97"/>
  <c r="G17" i="97"/>
  <c r="V16" i="97"/>
  <c r="S16" i="97"/>
  <c r="V15" i="97"/>
  <c r="S15" i="97"/>
  <c r="V14" i="97"/>
  <c r="S14" i="97"/>
  <c r="V13" i="97"/>
  <c r="S13" i="97"/>
  <c r="R7" i="97"/>
  <c r="Q7" i="97"/>
  <c r="P7" i="97"/>
  <c r="O7" i="97"/>
  <c r="N7" i="97"/>
  <c r="M7" i="97"/>
  <c r="L7" i="97"/>
  <c r="K7" i="97"/>
  <c r="J7" i="97"/>
  <c r="I7" i="97"/>
  <c r="H7" i="97"/>
  <c r="G7" i="97"/>
  <c r="V6" i="97"/>
  <c r="S6" i="97"/>
  <c r="V5" i="97"/>
  <c r="S5" i="97"/>
  <c r="V4" i="97"/>
  <c r="S4" i="97"/>
  <c r="V3" i="97"/>
  <c r="S3" i="97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V95" i="1"/>
  <c r="S95" i="1"/>
  <c r="V94" i="1"/>
  <c r="S94" i="1"/>
  <c r="V93" i="1"/>
  <c r="S93" i="1"/>
  <c r="R92" i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S88" i="1"/>
  <c r="S68" i="1"/>
  <c r="S69" i="1"/>
  <c r="S70" i="1"/>
  <c r="S71" i="1"/>
  <c r="W24" i="2" l="1"/>
  <c r="T33" i="2"/>
  <c r="T31" i="2"/>
  <c r="T37" i="2"/>
  <c r="T35" i="2"/>
  <c r="W20" i="2"/>
  <c r="T29" i="2"/>
  <c r="T61" i="2"/>
  <c r="T59" i="2"/>
  <c r="T57" i="2"/>
  <c r="T55" i="2"/>
  <c r="T53" i="2"/>
  <c r="T51" i="2"/>
  <c r="T49" i="2"/>
  <c r="T47" i="2"/>
  <c r="T45" i="2"/>
  <c r="T43" i="2"/>
  <c r="T41" i="2"/>
  <c r="T39" i="2"/>
  <c r="T105" i="1"/>
  <c r="V92" i="1"/>
  <c r="W23" i="97"/>
  <c r="T20" i="97"/>
  <c r="T24" i="97"/>
  <c r="V7" i="97"/>
  <c r="T15" i="97"/>
  <c r="V97" i="1"/>
  <c r="T5" i="97"/>
  <c r="T10" i="97"/>
  <c r="W22" i="2"/>
  <c r="T90" i="1"/>
  <c r="V17" i="97"/>
  <c r="W26" i="2"/>
  <c r="T19" i="2"/>
  <c r="T21" i="2"/>
  <c r="T23" i="2"/>
  <c r="T25" i="2"/>
  <c r="T27" i="2"/>
  <c r="T100" i="1"/>
  <c r="V102" i="1"/>
  <c r="T11" i="3" l="1"/>
  <c r="R11" i="3"/>
  <c r="T27" i="3"/>
  <c r="R27" i="3"/>
  <c r="T25" i="3"/>
  <c r="R25" i="3"/>
  <c r="T3" i="3"/>
  <c r="R3" i="3"/>
  <c r="T35" i="3"/>
  <c r="R35" i="3"/>
  <c r="T21" i="3"/>
  <c r="R21" i="3"/>
  <c r="T20" i="3"/>
  <c r="R20" i="3"/>
  <c r="T18" i="3"/>
  <c r="R18" i="3"/>
  <c r="T13" i="3"/>
  <c r="R13" i="3"/>
  <c r="T16" i="3"/>
  <c r="R16" i="3"/>
  <c r="T12" i="3"/>
  <c r="R12" i="3"/>
  <c r="T15" i="3"/>
  <c r="R15" i="3"/>
  <c r="T33" i="3"/>
  <c r="R33" i="3"/>
  <c r="T5" i="3"/>
  <c r="R5" i="3"/>
  <c r="T37" i="3"/>
  <c r="R37" i="3"/>
  <c r="T28" i="3"/>
  <c r="R28" i="3"/>
  <c r="T9" i="3"/>
  <c r="R9" i="3"/>
  <c r="T32" i="3"/>
  <c r="R32" i="3"/>
  <c r="T7" i="3"/>
  <c r="R7" i="3"/>
  <c r="T29" i="3"/>
  <c r="R29" i="3"/>
  <c r="T36" i="3"/>
  <c r="R36" i="3"/>
  <c r="T34" i="3"/>
  <c r="R34" i="3"/>
  <c r="T17" i="3"/>
  <c r="R17" i="3"/>
  <c r="T4" i="3"/>
  <c r="R4" i="3"/>
  <c r="T19" i="3"/>
  <c r="R19" i="3"/>
  <c r="T8" i="3"/>
  <c r="R8" i="3"/>
  <c r="T22" i="3"/>
  <c r="R22" i="3"/>
  <c r="T26" i="3"/>
  <c r="R26" i="3"/>
  <c r="T38" i="3"/>
  <c r="R38" i="3"/>
  <c r="T6" i="3"/>
  <c r="R6" i="3"/>
  <c r="T23" i="3"/>
  <c r="R23" i="3"/>
  <c r="T10" i="3"/>
  <c r="R10" i="3"/>
  <c r="V6" i="2"/>
  <c r="S6" i="2"/>
  <c r="V5" i="2"/>
  <c r="S5" i="2"/>
  <c r="V12" i="2"/>
  <c r="S12" i="2"/>
  <c r="V11" i="2"/>
  <c r="S11" i="2"/>
  <c r="V8" i="2"/>
  <c r="S8" i="2"/>
  <c r="V7" i="2"/>
  <c r="S7" i="2"/>
  <c r="V10" i="2"/>
  <c r="S10" i="2"/>
  <c r="V9" i="2"/>
  <c r="S9" i="2"/>
  <c r="V4" i="2"/>
  <c r="S4" i="2"/>
  <c r="V3" i="2"/>
  <c r="S3" i="2"/>
  <c r="V17" i="2"/>
  <c r="S17" i="2"/>
  <c r="V14" i="2"/>
  <c r="S14" i="2"/>
  <c r="V13" i="2"/>
  <c r="S13" i="2"/>
  <c r="V16" i="2"/>
  <c r="S16" i="2"/>
  <c r="V15" i="2"/>
  <c r="S15" i="2"/>
  <c r="R57" i="1"/>
  <c r="Q57" i="1"/>
  <c r="P57" i="1"/>
  <c r="O57" i="1"/>
  <c r="N57" i="1"/>
  <c r="M57" i="1"/>
  <c r="L57" i="1"/>
  <c r="K57" i="1"/>
  <c r="J57" i="1"/>
  <c r="I57" i="1"/>
  <c r="G57" i="1"/>
  <c r="V56" i="1"/>
  <c r="S56" i="1"/>
  <c r="V55" i="1"/>
  <c r="S55" i="1"/>
  <c r="V54" i="1"/>
  <c r="S54" i="1"/>
  <c r="V53" i="1"/>
  <c r="S53" i="1"/>
  <c r="S58" i="1"/>
  <c r="V58" i="1"/>
  <c r="S59" i="1"/>
  <c r="V59" i="1"/>
  <c r="S60" i="1"/>
  <c r="V60" i="1"/>
  <c r="S61" i="1"/>
  <c r="V61" i="1"/>
  <c r="G62" i="1"/>
  <c r="H62" i="1"/>
  <c r="I62" i="1"/>
  <c r="J62" i="1"/>
  <c r="K62" i="1"/>
  <c r="L62" i="1"/>
  <c r="M62" i="1"/>
  <c r="N62" i="1"/>
  <c r="O62" i="1"/>
  <c r="P62" i="1"/>
  <c r="Q62" i="1"/>
  <c r="R62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V70" i="1"/>
  <c r="V69" i="1"/>
  <c r="V68" i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S76" i="1"/>
  <c r="V75" i="1"/>
  <c r="S75" i="1"/>
  <c r="V74" i="1"/>
  <c r="S74" i="1"/>
  <c r="V73" i="1"/>
  <c r="S73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S23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T15" i="2" l="1"/>
  <c r="T13" i="2"/>
  <c r="T3" i="2"/>
  <c r="T9" i="2"/>
  <c r="T7" i="2"/>
  <c r="T11" i="2"/>
  <c r="T5" i="2"/>
  <c r="W14" i="2"/>
  <c r="W4" i="2"/>
  <c r="W8" i="2"/>
  <c r="W6" i="2"/>
  <c r="W16" i="2"/>
  <c r="W10" i="2"/>
  <c r="W12" i="2"/>
  <c r="T60" i="1"/>
  <c r="V62" i="1"/>
  <c r="T55" i="1"/>
  <c r="V57" i="1"/>
  <c r="V22" i="1"/>
  <c r="V67" i="1"/>
  <c r="V27" i="1"/>
  <c r="V12" i="1"/>
  <c r="V17" i="1"/>
  <c r="V82" i="1"/>
  <c r="V37" i="1"/>
  <c r="V52" i="1"/>
  <c r="V77" i="1"/>
  <c r="V42" i="1"/>
  <c r="V87" i="1"/>
  <c r="V72" i="1"/>
  <c r="T80" i="1"/>
  <c r="T40" i="1"/>
  <c r="T30" i="1"/>
  <c r="V32" i="1"/>
  <c r="V47" i="1"/>
  <c r="T45" i="1"/>
  <c r="T70" i="1"/>
  <c r="V7" i="1"/>
  <c r="T10" i="1"/>
  <c r="T65" i="1"/>
  <c r="T75" i="1"/>
  <c r="T85" i="1"/>
  <c r="T50" i="1"/>
  <c r="T35" i="1"/>
  <c r="T15" i="1"/>
  <c r="T5" i="1"/>
  <c r="T25" i="1"/>
  <c r="T20" i="1"/>
</calcChain>
</file>

<file path=xl/sharedStrings.xml><?xml version="1.0" encoding="utf-8"?>
<sst xmlns="http://schemas.openxmlformats.org/spreadsheetml/2006/main" count="1085" uniqueCount="166">
  <si>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</si>
  <si>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</si>
  <si>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</si>
  <si>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</si>
  <si>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</si>
  <si>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</si>
  <si>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</si>
  <si>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</si>
  <si>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</si>
  <si>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</si>
  <si>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</si>
  <si>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</si>
  <si>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</si>
  <si>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</si>
  <si>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</si>
  <si>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</si>
  <si>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</si>
  <si>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</si>
  <si>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</si>
  <si>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</si>
  <si>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</si>
  <si>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</si>
  <si>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</si>
  <si>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</si>
  <si>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</si>
  <si>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</si>
  <si>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</si>
  <si>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</si>
  <si>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</si>
  <si>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</si>
  <si>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</si>
  <si>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</si>
  <si>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</si>
  <si>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</si>
  <si>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</si>
  <si>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</si>
  <si>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</si>
  <si>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</si>
  <si>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</si>
  <si>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</si>
  <si>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</si>
  <si>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</si>
  <si>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</si>
  <si>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</si>
  <si>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</si>
  <si>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DI MAIO DIEGO</t>
  </si>
  <si>
    <t>260P</t>
  </si>
  <si>
    <t>BERTONI GIOVANNI</t>
  </si>
  <si>
    <t>09NZ</t>
  </si>
  <si>
    <t>MARSON GIANLUCA</t>
  </si>
  <si>
    <t>03WH</t>
  </si>
  <si>
    <t>CAMPIONE RAZZA</t>
  </si>
  <si>
    <t>PREMIAZIONE SPECIALE SOCI CLUB</t>
  </si>
  <si>
    <t>PREMIAZIONE SPECIALE GENERALE</t>
  </si>
  <si>
    <t>MIGLIORI SUONI D'ACQUA SU 8 SOGGETTI SOCIO</t>
  </si>
  <si>
    <t>MIGLIORE KLOKKENDE</t>
  </si>
  <si>
    <t>GIUDICE</t>
  </si>
  <si>
    <t>Ing</t>
  </si>
  <si>
    <t>out</t>
  </si>
  <si>
    <t>ALLEVATORE</t>
  </si>
  <si>
    <t>COPPIE - SINGOLI</t>
  </si>
  <si>
    <t>MIGLIORI 10 SOGGETTI</t>
  </si>
  <si>
    <t>1° MIGLIORE KLOKKENDE</t>
  </si>
  <si>
    <t>2° MIGLIORE KLOKKENDE</t>
  </si>
  <si>
    <t>PREMIAZIONI CLUB</t>
  </si>
  <si>
    <t>SOCIO CLUB</t>
  </si>
  <si>
    <t>P,TI</t>
  </si>
  <si>
    <t>P.TI</t>
  </si>
  <si>
    <t>PT. tot.</t>
  </si>
  <si>
    <t>Cat.</t>
  </si>
  <si>
    <t>MIGLIORE SOGGETTO</t>
  </si>
  <si>
    <t>TOTALE SOGGETTI</t>
  </si>
  <si>
    <t>BONFANTI  ALESSANDRO</t>
  </si>
  <si>
    <t>648E</t>
  </si>
  <si>
    <t>SI</t>
  </si>
  <si>
    <t>BRESSAN CRISTIANO</t>
  </si>
  <si>
    <t>COLOMBO FERRUCCIO</t>
  </si>
  <si>
    <t>DALLA VALERIA FORTUNATO</t>
  </si>
  <si>
    <t>DE06</t>
  </si>
  <si>
    <t>GEROSA LUIGI</t>
  </si>
  <si>
    <t>MARINI UMBERTO</t>
  </si>
  <si>
    <t>517C</t>
  </si>
  <si>
    <t>PATTARO FIORENZO</t>
  </si>
  <si>
    <t>PICCOLI GREGORIO</t>
  </si>
  <si>
    <t>3HSS</t>
  </si>
  <si>
    <t>TE20</t>
  </si>
  <si>
    <t>SCROCCO GABRIELE</t>
  </si>
  <si>
    <t>PARODI MAURO</t>
  </si>
  <si>
    <t>03UM</t>
  </si>
  <si>
    <t>SW02</t>
  </si>
  <si>
    <t>633P</t>
  </si>
  <si>
    <t>663F</t>
  </si>
  <si>
    <t>17XD</t>
  </si>
  <si>
    <t>MIGLIORI  8 SOGGETTI</t>
  </si>
  <si>
    <t>CAMPIONATO ITALIANO MONTICHIARI 2024</t>
  </si>
  <si>
    <t>TB54</t>
  </si>
  <si>
    <t>CUCCHIARA FRAncesco</t>
  </si>
  <si>
    <t>CUCCHIARA FRANCESCO</t>
  </si>
  <si>
    <t>TTB54</t>
  </si>
  <si>
    <t>DI PALMA UMBERTO</t>
  </si>
  <si>
    <t>95AE</t>
  </si>
  <si>
    <t>45</t>
  </si>
  <si>
    <t>9</t>
  </si>
  <si>
    <t>35</t>
  </si>
  <si>
    <t>22</t>
  </si>
  <si>
    <t>PUGLIA ANTONIO</t>
  </si>
  <si>
    <t>147W</t>
  </si>
  <si>
    <t>26</t>
  </si>
  <si>
    <t>54</t>
  </si>
  <si>
    <t>53</t>
  </si>
  <si>
    <t>59</t>
  </si>
  <si>
    <t>34</t>
  </si>
  <si>
    <t>43</t>
  </si>
  <si>
    <t>33</t>
  </si>
  <si>
    <t>FABBROCILE GIUSEPPE</t>
  </si>
  <si>
    <t>VH08</t>
  </si>
  <si>
    <t>DESSOLE MARCELLO</t>
  </si>
  <si>
    <t>MS34</t>
  </si>
  <si>
    <t>CIPRIANI IVO</t>
  </si>
  <si>
    <t>EB74</t>
  </si>
  <si>
    <t>95</t>
  </si>
  <si>
    <t>71</t>
  </si>
  <si>
    <t>1</t>
  </si>
  <si>
    <t>104</t>
  </si>
  <si>
    <t>NAPOLITANO PIETRO</t>
  </si>
  <si>
    <t>VS39</t>
  </si>
  <si>
    <t>MIDILI CARMELO</t>
  </si>
  <si>
    <t>70LR</t>
  </si>
  <si>
    <t>4</t>
  </si>
  <si>
    <t>5</t>
  </si>
  <si>
    <t>46</t>
  </si>
  <si>
    <t>MANCINO PASQUALE</t>
  </si>
  <si>
    <t>245X</t>
  </si>
  <si>
    <t>3</t>
  </si>
  <si>
    <t>6</t>
  </si>
  <si>
    <t>73</t>
  </si>
  <si>
    <t>ABBALLE RANIERO</t>
  </si>
  <si>
    <t>CB69</t>
  </si>
  <si>
    <t>8</t>
  </si>
  <si>
    <t>72</t>
  </si>
  <si>
    <t>52</t>
  </si>
  <si>
    <t>26OP</t>
  </si>
  <si>
    <t>BIRARDI MAZZONE NUNZIO</t>
  </si>
  <si>
    <t>44SH</t>
  </si>
  <si>
    <t>TORTORELLI ANTONIO</t>
  </si>
  <si>
    <t>41UD</t>
  </si>
  <si>
    <t>120</t>
  </si>
  <si>
    <t>87</t>
  </si>
  <si>
    <t>39</t>
  </si>
  <si>
    <t>MARINI UMBERO</t>
  </si>
  <si>
    <t>PERONI RAFFAELE</t>
  </si>
  <si>
    <t>706C</t>
  </si>
  <si>
    <t>BONFANTI ALESSANDRO</t>
  </si>
  <si>
    <t>109</t>
  </si>
  <si>
    <t>81</t>
  </si>
  <si>
    <t>194</t>
  </si>
  <si>
    <t>136</t>
  </si>
  <si>
    <t>PETIX-BRUNONE IN COPPIA</t>
  </si>
  <si>
    <t>PETIX           BRUNONE</t>
  </si>
  <si>
    <t>0'</t>
  </si>
  <si>
    <t>Bonfanti Alessandro - Marini Umberto</t>
  </si>
  <si>
    <t>Marini Umberto</t>
  </si>
  <si>
    <t xml:space="preserve">Colombo Ferruccio </t>
  </si>
  <si>
    <t xml:space="preserve">Napolitano Pietro </t>
  </si>
  <si>
    <t xml:space="preserve">Di Palma Umberto </t>
  </si>
  <si>
    <t xml:space="preserve">Marini Umberto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</si>
</sst>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0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sz val="12"/>
      <color rgb="FFFF0000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b/>
      <sz val="16"/>
      <color rgb="FFFF0000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sz val="16"/>
      <color theme="1"/>
      <name val="Agency FB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sz val="14"/>
      <color theme="1"/>
      <name val="Agency FB"/>
      <family val="2"/>
    </font>
    <font>
      <sz val="14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2"/>
      <name val="Agency FB"/>
      <family val="2"/>
    </font>
    <font>
      <b/>
      <sz val="9"/>
      <name val="Cambria"/>
      <family val="1"/>
    </font>
    <font>
      <b/>
      <sz val="10"/>
      <name val="Agency FB"/>
      <family val="2"/>
    </font>
    <font>
      <b/>
      <sz val="10"/>
      <color theme="1"/>
      <name val="Agency FB"/>
      <family val="2"/>
    </font>
    <font>
      <sz val="16"/>
      <color rgb="FFFF0000"/>
      <name val="Agency FB"/>
      <family val="2"/>
    </font>
    <font>
      <sz val="14"/>
      <color rgb="FFFF0000"/>
      <name val="Agency FB"/>
      <family val="2"/>
    </font>
    <font>
      <sz val="12"/>
      <color rgb="FFFF0000"/>
      <name val="Agency FB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4" borderId="1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3" borderId="20" xfId="0" applyFont="1" applyFill="1" applyBorder="1" applyAlignment="1">
      <alignment vertical="center"/>
    </xf>
    <xf numFmtId="0" fontId="16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3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8" fillId="0" borderId="37" xfId="0" applyFont="1" applyBorder="1" applyAlignment="1">
      <alignment horizontal="left"/>
    </xf>
    <xf numFmtId="0" fontId="29" fillId="0" borderId="3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164" fontId="22" fillId="0" borderId="39" xfId="0" applyNumberFormat="1" applyFont="1" applyBorder="1" applyAlignment="1">
      <alignment horizontal="center" vertical="center"/>
    </xf>
    <xf numFmtId="164" fontId="28" fillId="0" borderId="37" xfId="0" applyNumberFormat="1" applyFont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21" fillId="9" borderId="42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9" fillId="2" borderId="41" xfId="0" applyFont="1" applyFill="1" applyBorder="1"/>
    <xf numFmtId="0" fontId="10" fillId="0" borderId="44" xfId="0" applyFont="1" applyBorder="1" applyAlignment="1">
      <alignment horizontal="center"/>
    </xf>
    <xf numFmtId="0" fontId="21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/>
    </xf>
    <xf numFmtId="0" fontId="10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/>
    </xf>
    <xf numFmtId="49" fontId="38" fillId="0" borderId="0" xfId="0" applyNumberFormat="1" applyFont="1" applyAlignment="1">
      <alignment horizontal="center"/>
    </xf>
    <xf numFmtId="0" fontId="0" fillId="3" borderId="51" xfId="0" applyFill="1" applyBorder="1"/>
    <xf numFmtId="0" fontId="0" fillId="3" borderId="31" xfId="0" applyFill="1" applyBorder="1" applyAlignment="1">
      <alignment horizontal="center"/>
    </xf>
    <xf numFmtId="0" fontId="0" fillId="3" borderId="31" xfId="0" applyFill="1" applyBorder="1" applyAlignment="1">
      <alignment horizontal="left"/>
    </xf>
    <xf numFmtId="0" fontId="0" fillId="3" borderId="31" xfId="0" applyFill="1" applyBorder="1"/>
    <xf numFmtId="0" fontId="0" fillId="3" borderId="44" xfId="0" applyFill="1" applyBorder="1"/>
    <xf numFmtId="0" fontId="0" fillId="0" borderId="51" xfId="0" applyBorder="1"/>
    <xf numFmtId="0" fontId="0" fillId="0" borderId="31" xfId="0" applyBorder="1"/>
    <xf numFmtId="0" fontId="0" fillId="0" borderId="44" xfId="0" applyBorder="1"/>
    <xf numFmtId="0" fontId="0" fillId="3" borderId="52" xfId="0" applyFill="1" applyBorder="1"/>
    <xf numFmtId="0" fontId="0" fillId="3" borderId="0" xfId="0" applyFill="1"/>
    <xf numFmtId="0" fontId="29" fillId="6" borderId="52" xfId="0" applyFont="1" applyFill="1" applyBorder="1"/>
    <xf numFmtId="0" fontId="39" fillId="6" borderId="0" xfId="0" applyFont="1" applyFill="1"/>
    <xf numFmtId="0" fontId="7" fillId="6" borderId="0" xfId="0" applyFont="1" applyFill="1"/>
    <xf numFmtId="0" fontId="7" fillId="6" borderId="46" xfId="0" applyFont="1" applyFill="1" applyBorder="1"/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9" fillId="7" borderId="26" xfId="0" applyFont="1" applyFill="1" applyBorder="1" applyAlignment="1">
      <alignment horizontal="center"/>
    </xf>
    <xf numFmtId="0" fontId="7" fillId="3" borderId="52" xfId="0" applyFont="1" applyFill="1" applyBorder="1"/>
    <xf numFmtId="0" fontId="7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29" fillId="8" borderId="27" xfId="0" applyFont="1" applyFill="1" applyBorder="1"/>
    <xf numFmtId="0" fontId="7" fillId="8" borderId="26" xfId="0" applyFont="1" applyFill="1" applyBorder="1"/>
    <xf numFmtId="0" fontId="29" fillId="8" borderId="26" xfId="0" applyFont="1" applyFill="1" applyBorder="1"/>
    <xf numFmtId="0" fontId="17" fillId="3" borderId="31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31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46" xfId="0" applyFill="1" applyBorder="1"/>
    <xf numFmtId="0" fontId="29" fillId="4" borderId="2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4" fillId="5" borderId="2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3" borderId="52" xfId="0" applyFont="1" applyFill="1" applyBorder="1"/>
    <xf numFmtId="0" fontId="29" fillId="3" borderId="0" xfId="0" applyFont="1" applyFill="1"/>
    <xf numFmtId="0" fontId="7" fillId="3" borderId="0" xfId="0" applyFont="1" applyFill="1" applyAlignment="1">
      <alignment horizontal="center"/>
    </xf>
    <xf numFmtId="0" fontId="29" fillId="11" borderId="52" xfId="0" applyFont="1" applyFill="1" applyBorder="1"/>
    <xf numFmtId="0" fontId="39" fillId="11" borderId="0" xfId="0" applyFont="1" applyFill="1"/>
    <xf numFmtId="0" fontId="7" fillId="11" borderId="0" xfId="0" applyFont="1" applyFill="1"/>
    <xf numFmtId="0" fontId="7" fillId="11" borderId="46" xfId="0" applyFont="1" applyFill="1" applyBorder="1"/>
    <xf numFmtId="0" fontId="0" fillId="3" borderId="53" xfId="0" applyFill="1" applyBorder="1"/>
    <xf numFmtId="0" fontId="0" fillId="3" borderId="37" xfId="0" applyFill="1" applyBorder="1"/>
    <xf numFmtId="0" fontId="0" fillId="3" borderId="25" xfId="0" applyFill="1" applyBorder="1"/>
    <xf numFmtId="164" fontId="8" fillId="0" borderId="57" xfId="0" applyNumberFormat="1" applyFont="1" applyBorder="1" applyAlignment="1">
      <alignment horizontal="center" vertical="center"/>
    </xf>
    <xf numFmtId="0" fontId="42" fillId="0" borderId="57" xfId="0" applyFont="1" applyBorder="1" applyAlignment="1">
      <alignment horizontal="center" vertical="center"/>
    </xf>
    <xf numFmtId="49" fontId="43" fillId="3" borderId="57" xfId="0" applyNumberFormat="1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  <xf numFmtId="164" fontId="44" fillId="0" borderId="57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10" fillId="7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37" fillId="9" borderId="8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46" fillId="0" borderId="1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49" fontId="30" fillId="0" borderId="5" xfId="0" applyNumberFormat="1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0" fillId="0" borderId="0" xfId="0" applyFont="1"/>
    <xf numFmtId="0" fontId="47" fillId="9" borderId="42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47" fillId="9" borderId="57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0" fontId="48" fillId="0" borderId="3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" fillId="6" borderId="0" xfId="0" applyFont="1" applyFill="1"/>
    <xf numFmtId="164" fontId="11" fillId="0" borderId="37" xfId="0" applyNumberFormat="1" applyFont="1" applyBorder="1" applyAlignment="1">
      <alignment horizontal="left" vertical="center"/>
    </xf>
    <xf numFmtId="0" fontId="29" fillId="4" borderId="27" xfId="0" applyFont="1" applyFill="1" applyBorder="1"/>
    <xf numFmtId="0" fontId="29" fillId="4" borderId="26" xfId="0" applyFont="1" applyFill="1" applyBorder="1"/>
    <xf numFmtId="0" fontId="29" fillId="8" borderId="2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52" fillId="15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5" fillId="15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5" fillId="16" borderId="1" xfId="0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/>
    </xf>
    <xf numFmtId="0" fontId="2" fillId="0" borderId="4" xfId="0" applyFont="1" applyBorder="1"/>
    <xf numFmtId="0" fontId="5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5" fillId="17" borderId="12" xfId="0" applyFont="1" applyFill="1" applyBorder="1" applyAlignment="1">
      <alignment vertical="center" wrapText="1"/>
    </xf>
    <xf numFmtId="0" fontId="55" fillId="17" borderId="0" xfId="0" applyFont="1" applyFill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5" fillId="17" borderId="10" xfId="0" applyFont="1" applyFill="1" applyBorder="1" applyAlignment="1">
      <alignment vertical="center"/>
    </xf>
    <xf numFmtId="0" fontId="52" fillId="0" borderId="12" xfId="0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8" fillId="3" borderId="62" xfId="0" applyFont="1" applyFill="1" applyBorder="1" applyAlignment="1">
      <alignment horizontal="left" vertical="center"/>
    </xf>
    <xf numFmtId="0" fontId="37" fillId="3" borderId="59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left" vertical="center"/>
    </xf>
    <xf numFmtId="0" fontId="37" fillId="3" borderId="60" xfId="0" applyFont="1" applyFill="1" applyBorder="1" applyAlignment="1">
      <alignment horizontal="center" vertical="center"/>
    </xf>
    <xf numFmtId="0" fontId="8" fillId="3" borderId="64" xfId="0" applyFont="1" applyFill="1" applyBorder="1" applyAlignment="1">
      <alignment horizontal="left" vertical="center"/>
    </xf>
    <xf numFmtId="0" fontId="37" fillId="3" borderId="61" xfId="0" applyFont="1" applyFill="1" applyBorder="1" applyAlignment="1">
      <alignment horizontal="center" vertical="center"/>
    </xf>
    <xf numFmtId="0" fontId="59" fillId="0" borderId="8" xfId="0" applyFont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5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0" fillId="3" borderId="46" xfId="0" applyFill="1" applyBorder="1" applyAlignment="1">
      <alignment horizontal="center"/>
    </xf>
    <xf numFmtId="0" fontId="18" fillId="6" borderId="32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15" fillId="3" borderId="53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29" fillId="7" borderId="27" xfId="0" applyFont="1" applyFill="1" applyBorder="1"/>
    <xf numFmtId="0" fontId="29" fillId="7" borderId="26" xfId="0" applyFont="1" applyFill="1" applyBorder="1"/>
    <xf numFmtId="0" fontId="29" fillId="7" borderId="26" xfId="0" applyFont="1" applyFill="1" applyBorder="1" applyAlignment="1">
      <alignment horizontal="center"/>
    </xf>
    <xf numFmtId="0" fontId="29" fillId="7" borderId="35" xfId="0" applyFont="1" applyFill="1" applyBorder="1" applyAlignment="1">
      <alignment horizontal="center"/>
    </xf>
    <xf numFmtId="0" fontId="29" fillId="8" borderId="26" xfId="0" applyFont="1" applyFill="1" applyBorder="1" applyAlignment="1">
      <alignment horizontal="center"/>
    </xf>
    <xf numFmtId="0" fontId="29" fillId="8" borderId="35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/>
    </xf>
    <xf numFmtId="0" fontId="29" fillId="4" borderId="35" xfId="0" applyFont="1" applyFill="1" applyBorder="1" applyAlignment="1">
      <alignment horizontal="center"/>
    </xf>
    <xf numFmtId="0" fontId="29" fillId="4" borderId="27" xfId="0" applyFont="1" applyFill="1" applyBorder="1"/>
    <xf numFmtId="0" fontId="29" fillId="4" borderId="26" xfId="0" applyFont="1" applyFill="1" applyBorder="1"/>
    <xf numFmtId="0" fontId="40" fillId="6" borderId="0" xfId="0" applyFont="1" applyFill="1" applyAlignment="1">
      <alignment horizontal="center"/>
    </xf>
    <xf numFmtId="0" fontId="41" fillId="6" borderId="0" xfId="0" applyFont="1" applyFill="1" applyAlignment="1">
      <alignment horizontal="center"/>
    </xf>
    <xf numFmtId="0" fontId="24" fillId="2" borderId="41" xfId="0" applyFont="1" applyFill="1" applyBorder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9" borderId="41" xfId="0" applyFont="1" applyFill="1" applyBorder="1" applyAlignment="1">
      <alignment horizontal="center" vertical="center"/>
    </xf>
    <xf numFmtId="0" fontId="14" fillId="9" borderId="48" xfId="0" applyFont="1" applyFill="1" applyBorder="1" applyAlignment="1">
      <alignment horizontal="center" vertical="center"/>
    </xf>
    <xf numFmtId="0" fontId="49" fillId="0" borderId="41" xfId="0" applyFont="1" applyBorder="1" applyAlignment="1">
      <alignment horizontal="center" vertical="center"/>
    </xf>
    <xf numFmtId="0" fontId="50" fillId="0" borderId="48" xfId="0" applyFont="1" applyBorder="1"/>
    <xf numFmtId="0" fontId="10" fillId="2" borderId="40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28" fillId="10" borderId="15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0" borderId="12" xfId="0" applyFont="1" applyFill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/>
    </xf>
    <xf numFmtId="0" fontId="28" fillId="10" borderId="49" xfId="0" applyFont="1" applyFill="1" applyBorder="1" applyAlignment="1">
      <alignment horizontal="center" vertical="center"/>
    </xf>
    <xf numFmtId="0" fontId="28" fillId="10" borderId="50" xfId="0" applyFont="1" applyFill="1" applyBorder="1" applyAlignment="1">
      <alignment horizontal="center" vertical="center"/>
    </xf>
    <xf numFmtId="0" fontId="34" fillId="7" borderId="15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/>
    </xf>
    <xf numFmtId="0" fontId="27" fillId="6" borderId="0" xfId="0" applyFont="1" applyFill="1" applyAlignment="1">
      <alignment horizontal="center"/>
    </xf>
    <xf numFmtId="0" fontId="57" fillId="2" borderId="4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7" fillId="0" borderId="48" xfId="0" applyFont="1" applyBorder="1"/>
    <xf numFmtId="0" fontId="8" fillId="0" borderId="9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3" fillId="12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53" fillId="12" borderId="13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11" borderId="42" xfId="0" applyFont="1" applyFill="1" applyBorder="1" applyAlignment="1">
      <alignment horizontal="center"/>
    </xf>
    <xf numFmtId="0" fontId="11" fillId="11" borderId="5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8" fillId="17" borderId="15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10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55" fillId="13" borderId="15" xfId="0" applyFont="1" applyFill="1" applyBorder="1" applyAlignment="1">
      <alignment horizontal="center" vertical="center" wrapText="1"/>
    </xf>
    <xf numFmtId="0" fontId="55" fillId="13" borderId="5" xfId="0" applyFont="1" applyFill="1" applyBorder="1" applyAlignment="1">
      <alignment horizontal="center" vertical="center" wrapText="1"/>
    </xf>
    <xf numFmtId="0" fontId="55" fillId="13" borderId="10" xfId="0" applyFont="1" applyFill="1" applyBorder="1" applyAlignment="1">
      <alignment horizontal="center" vertical="center" wrapText="1"/>
    </xf>
    <xf numFmtId="0" fontId="55" fillId="13" borderId="7" xfId="0" applyFont="1" applyFill="1" applyBorder="1" applyAlignment="1">
      <alignment horizontal="center" vertical="center" wrapText="1"/>
    </xf>
    <xf numFmtId="0" fontId="55" fillId="13" borderId="4" xfId="0" applyFont="1" applyFill="1" applyBorder="1" applyAlignment="1">
      <alignment horizontal="center" vertical="center" wrapText="1"/>
    </xf>
    <xf numFmtId="0" fontId="55" fillId="13" borderId="3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55" fillId="14" borderId="2" xfId="0" applyFont="1" applyFill="1" applyBorder="1" applyAlignment="1">
      <alignment horizontal="center" vertical="center"/>
    </xf>
    <xf numFmtId="0" fontId="55" fillId="14" borderId="8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37" fillId="17" borderId="7" xfId="0" applyFont="1" applyFill="1" applyBorder="1" applyAlignment="1">
      <alignment horizontal="center" vertical="center" wrapText="1"/>
    </xf>
    <xf numFmtId="0" fontId="37" fillId="17" borderId="4" xfId="0" applyFont="1" applyFill="1" applyBorder="1" applyAlignment="1">
      <alignment horizontal="center" vertical="center" wrapText="1"/>
    </xf>
    <xf numFmtId="0" fontId="37" fillId="17" borderId="3" xfId="0" applyFont="1" applyFill="1" applyBorder="1" applyAlignment="1">
      <alignment horizontal="center" vertical="center" wrapText="1"/>
    </xf>
    <xf numFmtId="0" fontId="37" fillId="13" borderId="7" xfId="0" applyFont="1" applyFill="1" applyBorder="1" applyAlignment="1">
      <alignment horizontal="center" vertical="center" wrapText="1"/>
    </xf>
    <xf numFmtId="0" fontId="37" fillId="13" borderId="4" xfId="0" applyFont="1" applyFill="1" applyBorder="1" applyAlignment="1">
      <alignment horizontal="center" vertical="center" wrapText="1"/>
    </xf>
    <xf numFmtId="0" fontId="37" fillId="13" borderId="3" xfId="0" applyFont="1" applyFill="1" applyBorder="1" applyAlignment="1">
      <alignment horizontal="center" vertical="center" wrapText="1"/>
    </xf>
    <xf numFmtId="0" fontId="28" fillId="14" borderId="8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T22"/>
  <sheetViews>
    <sheetView showGridLines="0" zoomScale="54" zoomScaleNormal="54" workbookViewId="0">
      <selection activeCell="B1" sqref="B1:T26"/>
    </sheetView>
  </sheetViews>
  <sheetFormatPr defaultRowHeight="13.2" x14ac:dyDescent="0.25"/>
  <cols>
    <col min="2" max="2" width="9.109375" style="20"/>
    <col min="3" max="3" width="13.88671875" style="21" customWidth="1"/>
    <col min="4" max="4" width="35.88671875" style="20" bestFit="1" customWidth="1"/>
    <col min="5" max="5" width="10.77734375" style="20" customWidth="1"/>
    <col min="7" max="7" width="10.109375" bestFit="1" customWidth="1"/>
    <col min="8" max="8" width="10.77734375" customWidth="1"/>
    <col min="9" max="9" width="14.5546875" customWidth="1"/>
    <col min="10" max="11" width="4.88671875" customWidth="1"/>
    <col min="12" max="12" width="10" customWidth="1"/>
    <col min="13" max="13" width="18.77734375" customWidth="1"/>
    <col min="17" max="17" width="13.109375" customWidth="1"/>
    <col min="19" max="19" width="36.21875" customWidth="1"/>
  </cols>
  <sheetData>
    <row r="1" spans="2:20" ht="45" x14ac:dyDescent="0.75">
      <c r="C1" s="38" t="s">
        <v>94</v>
      </c>
    </row>
    <row r="2" spans="2:20" ht="24.75" customHeight="1" x14ac:dyDescent="0.75">
      <c r="C2" s="38"/>
    </row>
    <row r="3" spans="2:20" ht="13.8" thickBot="1" x14ac:dyDescent="0.3"/>
    <row r="4" spans="2:20" ht="21" customHeight="1" thickBot="1" x14ac:dyDescent="0.3">
      <c r="B4" s="72"/>
      <c r="C4" s="73"/>
      <c r="D4" s="74"/>
      <c r="E4" s="73"/>
      <c r="F4" s="75"/>
      <c r="G4" s="75"/>
      <c r="H4" s="75"/>
      <c r="I4" s="76"/>
      <c r="L4" s="77"/>
      <c r="M4" s="78"/>
      <c r="N4" s="78"/>
      <c r="O4" s="78"/>
      <c r="P4" s="78"/>
      <c r="Q4" s="78"/>
      <c r="R4" s="78"/>
      <c r="S4" s="78"/>
      <c r="T4" s="79"/>
    </row>
    <row r="5" spans="2:20" ht="21" customHeight="1" thickBot="1" x14ac:dyDescent="0.45">
      <c r="B5" s="80"/>
      <c r="C5" s="194" t="s">
        <v>32</v>
      </c>
      <c r="D5" s="195"/>
      <c r="E5" s="196"/>
      <c r="F5" s="81"/>
      <c r="G5" s="219" t="s">
        <v>56</v>
      </c>
      <c r="H5" s="220"/>
      <c r="I5" s="221"/>
      <c r="L5" s="82" t="s">
        <v>53</v>
      </c>
      <c r="M5" s="83"/>
      <c r="N5" s="84"/>
      <c r="O5" s="84"/>
      <c r="P5" s="84"/>
      <c r="Q5" s="84"/>
      <c r="R5" s="84"/>
      <c r="S5" s="84"/>
      <c r="T5" s="85"/>
    </row>
    <row r="6" spans="2:20" ht="21" customHeight="1" thickBot="1" x14ac:dyDescent="0.35">
      <c r="B6" s="80"/>
      <c r="C6" s="14"/>
      <c r="D6" s="15" t="s">
        <v>33</v>
      </c>
      <c r="E6" s="16" t="s">
        <v>34</v>
      </c>
      <c r="F6" s="81"/>
      <c r="G6" s="222" t="s">
        <v>32</v>
      </c>
      <c r="H6" s="223"/>
      <c r="I6" s="224"/>
      <c r="L6" s="86"/>
      <c r="M6" s="87"/>
      <c r="N6" s="87"/>
      <c r="O6" s="87"/>
      <c r="P6" s="87"/>
      <c r="Q6" s="87"/>
      <c r="R6" s="88" t="s">
        <v>34</v>
      </c>
      <c r="S6" s="211" t="s">
        <v>33</v>
      </c>
      <c r="T6" s="212"/>
    </row>
    <row r="7" spans="2:20" ht="21" customHeight="1" thickTop="1" thickBot="1" x14ac:dyDescent="0.45">
      <c r="B7" s="80"/>
      <c r="C7" s="17" t="s">
        <v>35</v>
      </c>
      <c r="D7" s="25" t="s">
        <v>80</v>
      </c>
      <c r="E7" s="26">
        <v>496</v>
      </c>
      <c r="F7" s="81"/>
      <c r="G7" s="228" t="s">
        <v>157</v>
      </c>
      <c r="H7" s="229"/>
      <c r="I7" s="230"/>
      <c r="L7" s="213" t="s">
        <v>51</v>
      </c>
      <c r="M7" s="214"/>
      <c r="N7" s="214"/>
      <c r="O7" s="214"/>
      <c r="P7" s="214"/>
      <c r="Q7" s="214"/>
      <c r="R7" s="89">
        <v>130</v>
      </c>
      <c r="S7" s="215" t="s">
        <v>161</v>
      </c>
      <c r="T7" s="216"/>
    </row>
    <row r="8" spans="2:20" ht="21" customHeight="1" thickBot="1" x14ac:dyDescent="0.45">
      <c r="B8" s="80"/>
      <c r="C8" s="18" t="s">
        <v>37</v>
      </c>
      <c r="D8" s="25" t="s">
        <v>80</v>
      </c>
      <c r="E8" s="28">
        <v>460</v>
      </c>
      <c r="F8" s="81"/>
      <c r="G8" s="225" t="s">
        <v>60</v>
      </c>
      <c r="H8" s="226"/>
      <c r="I8" s="227"/>
      <c r="J8" s="37"/>
      <c r="K8" s="20"/>
      <c r="L8" s="90"/>
      <c r="M8" s="91"/>
      <c r="N8" s="91"/>
      <c r="O8" s="91"/>
      <c r="P8" s="91"/>
      <c r="Q8" s="91"/>
      <c r="R8" s="92"/>
      <c r="S8" s="92"/>
      <c r="T8" s="93"/>
    </row>
    <row r="9" spans="2:20" ht="21" customHeight="1" thickBot="1" x14ac:dyDescent="0.45">
      <c r="B9" s="80"/>
      <c r="C9" s="34" t="s">
        <v>39</v>
      </c>
      <c r="D9" s="25" t="s">
        <v>152</v>
      </c>
      <c r="E9" s="36">
        <v>459</v>
      </c>
      <c r="F9" s="81"/>
      <c r="G9" s="208" t="s">
        <v>158</v>
      </c>
      <c r="H9" s="209"/>
      <c r="I9" s="210"/>
      <c r="L9" s="157" t="s">
        <v>61</v>
      </c>
      <c r="M9" s="158"/>
      <c r="N9" s="158"/>
      <c r="O9" s="158"/>
      <c r="P9" s="158"/>
      <c r="Q9" s="158"/>
      <c r="R9" s="104"/>
      <c r="S9" s="231"/>
      <c r="T9" s="232"/>
    </row>
    <row r="10" spans="2:20" ht="21" customHeight="1" thickBot="1" x14ac:dyDescent="0.4">
      <c r="B10" s="80"/>
      <c r="C10" s="97"/>
      <c r="D10" s="98"/>
      <c r="E10" s="99"/>
      <c r="F10" s="81"/>
      <c r="G10" s="100"/>
      <c r="H10" s="203"/>
      <c r="I10" s="204"/>
      <c r="L10" s="90"/>
      <c r="M10" s="91"/>
      <c r="N10" s="91"/>
      <c r="O10" s="91"/>
      <c r="P10" s="91"/>
      <c r="Q10" s="91"/>
      <c r="R10" s="92"/>
      <c r="S10" s="92"/>
      <c r="T10" s="93"/>
    </row>
    <row r="11" spans="2:20" ht="21" customHeight="1" thickBot="1" x14ac:dyDescent="0.35">
      <c r="B11" s="80"/>
      <c r="C11" s="101"/>
      <c r="D11" s="102"/>
      <c r="E11" s="101"/>
      <c r="F11" s="81"/>
      <c r="G11" s="81"/>
      <c r="H11" s="81"/>
      <c r="I11" s="103"/>
      <c r="L11" s="94" t="s">
        <v>62</v>
      </c>
      <c r="M11" s="95"/>
      <c r="N11" s="96"/>
      <c r="O11" s="96"/>
      <c r="P11" s="96"/>
      <c r="Q11" s="96"/>
      <c r="R11" s="159">
        <v>23</v>
      </c>
      <c r="S11" s="217" t="s">
        <v>161</v>
      </c>
      <c r="T11" s="218"/>
    </row>
    <row r="12" spans="2:20" ht="21" customHeight="1" thickBot="1" x14ac:dyDescent="0.45">
      <c r="B12" s="80"/>
      <c r="C12" s="194" t="s">
        <v>36</v>
      </c>
      <c r="D12" s="195"/>
      <c r="E12" s="196"/>
      <c r="F12" s="81"/>
      <c r="G12" s="205" t="s">
        <v>40</v>
      </c>
      <c r="H12" s="206"/>
      <c r="I12" s="207"/>
      <c r="J12" s="20"/>
      <c r="K12" s="20"/>
      <c r="L12" s="90"/>
      <c r="M12" s="91"/>
      <c r="N12" s="91"/>
      <c r="O12" s="91"/>
      <c r="P12" s="91"/>
      <c r="Q12" s="91"/>
      <c r="R12" s="92"/>
      <c r="S12" s="92"/>
      <c r="T12" s="93"/>
    </row>
    <row r="13" spans="2:20" ht="21" customHeight="1" thickBot="1" x14ac:dyDescent="0.35">
      <c r="B13" s="80"/>
      <c r="C13" s="22"/>
      <c r="D13" s="15" t="s">
        <v>33</v>
      </c>
      <c r="E13" s="16" t="s">
        <v>34</v>
      </c>
      <c r="F13" s="81"/>
      <c r="G13" s="40" t="s">
        <v>41</v>
      </c>
      <c r="H13" s="41">
        <v>20</v>
      </c>
      <c r="I13" s="19"/>
      <c r="J13" s="105"/>
      <c r="K13" s="105"/>
      <c r="L13" s="94" t="s">
        <v>63</v>
      </c>
      <c r="M13" s="95"/>
      <c r="N13" s="96"/>
      <c r="O13" s="96"/>
      <c r="P13" s="96"/>
      <c r="Q13" s="96"/>
      <c r="R13" s="159">
        <v>22</v>
      </c>
      <c r="S13" s="217" t="s">
        <v>160</v>
      </c>
      <c r="T13" s="218"/>
    </row>
    <row r="14" spans="2:20" ht="21" customHeight="1" thickTop="1" thickBot="1" x14ac:dyDescent="0.45">
      <c r="B14" s="80"/>
      <c r="C14" s="17" t="s">
        <v>35</v>
      </c>
      <c r="D14" s="25" t="s">
        <v>162</v>
      </c>
      <c r="E14" s="29">
        <v>232</v>
      </c>
      <c r="F14" s="81"/>
      <c r="G14" s="30" t="s">
        <v>42</v>
      </c>
      <c r="H14" s="41">
        <v>34</v>
      </c>
      <c r="I14" s="23"/>
      <c r="J14" s="105"/>
      <c r="K14" s="105"/>
      <c r="L14" s="90"/>
      <c r="M14" s="91"/>
      <c r="N14" s="91"/>
      <c r="O14" s="91"/>
      <c r="P14" s="91"/>
      <c r="Q14" s="91"/>
      <c r="R14" s="92"/>
      <c r="S14" s="92"/>
      <c r="T14" s="93"/>
    </row>
    <row r="15" spans="2:20" ht="21" customHeight="1" thickBot="1" x14ac:dyDescent="0.45">
      <c r="B15" s="80"/>
      <c r="C15" s="18" t="s">
        <v>37</v>
      </c>
      <c r="D15" s="27" t="s">
        <v>161</v>
      </c>
      <c r="E15" s="28">
        <v>230</v>
      </c>
      <c r="F15" s="81"/>
      <c r="G15" s="40" t="s">
        <v>43</v>
      </c>
      <c r="H15" s="41">
        <v>36</v>
      </c>
      <c r="I15" s="19"/>
      <c r="J15" s="105"/>
      <c r="K15" s="105"/>
      <c r="L15" s="157"/>
      <c r="M15" s="158"/>
      <c r="N15" s="158"/>
      <c r="O15" s="158"/>
      <c r="P15" s="158"/>
      <c r="Q15" s="158"/>
      <c r="R15" s="104"/>
      <c r="S15" s="231"/>
      <c r="T15" s="232"/>
    </row>
    <row r="16" spans="2:20" ht="21" customHeight="1" thickBot="1" x14ac:dyDescent="0.45">
      <c r="B16" s="80"/>
      <c r="C16" s="34" t="s">
        <v>39</v>
      </c>
      <c r="D16" s="35" t="s">
        <v>163</v>
      </c>
      <c r="E16" s="36">
        <v>218</v>
      </c>
      <c r="F16" s="81"/>
      <c r="G16" s="197" t="s">
        <v>44</v>
      </c>
      <c r="H16" s="198"/>
      <c r="I16" s="106">
        <v>180</v>
      </c>
      <c r="J16" s="199"/>
      <c r="K16" s="200"/>
      <c r="L16" s="90"/>
      <c r="M16" s="91"/>
      <c r="N16" s="91"/>
      <c r="O16" s="91"/>
      <c r="P16" s="91"/>
      <c r="Q16" s="91"/>
      <c r="R16" s="92"/>
      <c r="S16" s="92"/>
      <c r="T16" s="93"/>
    </row>
    <row r="17" spans="2:20" ht="21" customHeight="1" thickBot="1" x14ac:dyDescent="0.4">
      <c r="B17" s="80"/>
      <c r="C17" s="97"/>
      <c r="D17" s="98"/>
      <c r="E17" s="99"/>
      <c r="F17" s="81"/>
      <c r="G17" s="201"/>
      <c r="H17" s="202"/>
      <c r="I17" s="107"/>
      <c r="J17" s="108"/>
      <c r="K17" s="39"/>
      <c r="L17" s="157"/>
      <c r="M17" s="158"/>
      <c r="N17" s="158"/>
      <c r="O17" s="158"/>
      <c r="P17" s="158"/>
      <c r="Q17" s="158"/>
      <c r="R17" s="104"/>
      <c r="S17" s="231"/>
      <c r="T17" s="232"/>
    </row>
    <row r="18" spans="2:20" ht="21" customHeight="1" x14ac:dyDescent="0.4">
      <c r="B18" s="80"/>
      <c r="C18" s="194" t="s">
        <v>38</v>
      </c>
      <c r="D18" s="195"/>
      <c r="E18" s="196"/>
      <c r="F18" s="81"/>
      <c r="G18" s="81"/>
      <c r="H18" s="81"/>
      <c r="I18" s="103"/>
      <c r="L18" s="90"/>
      <c r="M18" s="91"/>
      <c r="N18" s="91"/>
      <c r="O18" s="91"/>
      <c r="P18" s="91"/>
      <c r="Q18" s="91"/>
      <c r="R18" s="92"/>
      <c r="S18" s="92"/>
      <c r="T18" s="93"/>
    </row>
    <row r="19" spans="2:20" ht="21" customHeight="1" thickBot="1" x14ac:dyDescent="0.35">
      <c r="B19" s="80"/>
      <c r="C19" s="22"/>
      <c r="D19" s="15" t="s">
        <v>33</v>
      </c>
      <c r="E19" s="16" t="s">
        <v>34</v>
      </c>
      <c r="F19" s="81"/>
      <c r="G19" s="81"/>
      <c r="H19" s="81"/>
      <c r="I19" s="103"/>
      <c r="L19" s="112" t="s">
        <v>52</v>
      </c>
      <c r="M19" s="113"/>
      <c r="N19" s="114"/>
      <c r="O19" s="114"/>
      <c r="P19" s="114"/>
      <c r="Q19" s="114"/>
      <c r="R19" s="114"/>
      <c r="S19" s="114"/>
      <c r="T19" s="115"/>
    </row>
    <row r="20" spans="2:20" ht="21" customHeight="1" thickTop="1" thickBot="1" x14ac:dyDescent="0.45">
      <c r="B20" s="80"/>
      <c r="C20" s="17" t="s">
        <v>35</v>
      </c>
      <c r="D20" s="25" t="s">
        <v>164</v>
      </c>
      <c r="E20" s="29">
        <v>118</v>
      </c>
      <c r="F20" s="81"/>
      <c r="G20" s="81"/>
      <c r="H20" s="81"/>
      <c r="I20" s="103"/>
      <c r="L20" s="109"/>
      <c r="M20" s="110"/>
      <c r="N20" s="110"/>
      <c r="O20" s="110"/>
      <c r="P20" s="110"/>
      <c r="Q20" s="110"/>
      <c r="R20" s="111"/>
      <c r="S20" s="111"/>
      <c r="T20" s="93"/>
    </row>
    <row r="21" spans="2:20" ht="21" customHeight="1" thickBot="1" x14ac:dyDescent="0.45">
      <c r="B21" s="80"/>
      <c r="C21" s="18" t="s">
        <v>37</v>
      </c>
      <c r="D21" s="27" t="s">
        <v>165</v>
      </c>
      <c r="E21" s="28">
        <v>114</v>
      </c>
      <c r="F21" s="81"/>
      <c r="G21" s="81"/>
      <c r="H21" s="81"/>
      <c r="I21" s="103"/>
      <c r="L21" s="233" t="s">
        <v>54</v>
      </c>
      <c r="M21" s="234"/>
      <c r="N21" s="234"/>
      <c r="O21" s="234"/>
      <c r="P21" s="234"/>
      <c r="Q21" s="234"/>
      <c r="R21" s="104"/>
      <c r="S21" s="231"/>
      <c r="T21" s="232"/>
    </row>
    <row r="22" spans="2:20" ht="21" customHeight="1" thickBot="1" x14ac:dyDescent="0.45">
      <c r="B22" s="116"/>
      <c r="C22" s="31" t="s">
        <v>39</v>
      </c>
      <c r="D22" s="32" t="s">
        <v>165</v>
      </c>
      <c r="E22" s="33">
        <v>109</v>
      </c>
      <c r="F22" s="117"/>
      <c r="G22" s="117"/>
      <c r="H22" s="117"/>
      <c r="I22" s="118"/>
      <c r="L22" s="116"/>
      <c r="M22" s="117"/>
      <c r="N22" s="117"/>
      <c r="O22" s="117"/>
      <c r="P22" s="117"/>
      <c r="Q22" s="117"/>
      <c r="R22" s="117"/>
      <c r="S22" s="117"/>
      <c r="T22" s="118"/>
    </row>
  </sheetData>
  <mergeCells count="23">
    <mergeCell ref="S13:T13"/>
    <mergeCell ref="S9:T9"/>
    <mergeCell ref="S15:T15"/>
    <mergeCell ref="S17:T17"/>
    <mergeCell ref="L21:Q21"/>
    <mergeCell ref="S21:T21"/>
    <mergeCell ref="C5:E5"/>
    <mergeCell ref="G5:I5"/>
    <mergeCell ref="G6:I6"/>
    <mergeCell ref="G8:I8"/>
    <mergeCell ref="G7:I7"/>
    <mergeCell ref="G9:I9"/>
    <mergeCell ref="S6:T6"/>
    <mergeCell ref="L7:Q7"/>
    <mergeCell ref="S7:T7"/>
    <mergeCell ref="S11:T11"/>
    <mergeCell ref="C18:E18"/>
    <mergeCell ref="G16:H16"/>
    <mergeCell ref="J16:K16"/>
    <mergeCell ref="G17:H17"/>
    <mergeCell ref="H10:I10"/>
    <mergeCell ref="C12:E12"/>
    <mergeCell ref="G12:I12"/>
  </mergeCells>
  <printOptions horizontalCentered="1" verticalCentered="1"/>
  <pageMargins left="0.43307086614173229" right="0.43307086614173229" top="0.55118110236220474" bottom="0.74803149606299213" header="0.31496062992125984" footer="0.31496062992125984"/>
  <pageSetup paperSize="9" scale="57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W82"/>
  <sheetViews>
    <sheetView zoomScale="80" zoomScaleNormal="80" workbookViewId="0">
      <selection activeCell="Z24" sqref="Z24"/>
    </sheetView>
  </sheetViews>
  <sheetFormatPr defaultRowHeight="14.4" x14ac:dyDescent="0.3"/>
  <cols>
    <col min="1" max="1" width="3.88671875" style="1" bestFit="1" customWidth="1"/>
    <col min="2" max="2" width="7.44140625" style="1" bestFit="1" customWidth="1"/>
    <col min="3" max="3" width="29.5546875" style="12" customWidth="1"/>
    <col min="4" max="4" width="7.77734375" style="1" customWidth="1"/>
    <col min="5" max="5" width="7.77734375" style="71" customWidth="1"/>
    <col min="6" max="6" width="7.77734375" style="3" customWidth="1"/>
    <col min="7" max="18" width="7.77734375" style="9" customWidth="1"/>
    <col min="19" max="19" width="7.77734375" style="1" customWidth="1"/>
    <col min="20" max="20" width="9.88671875" style="5" customWidth="1"/>
    <col min="21" max="21" width="6.44140625" style="13" customWidth="1"/>
    <col min="22" max="22" width="18" style="2" bestFit="1" customWidth="1"/>
    <col min="23" max="257" width="9.109375" style="1"/>
    <col min="258" max="258" width="3.88671875" style="1" bestFit="1" customWidth="1"/>
    <col min="259" max="259" width="29.5546875" style="1" customWidth="1"/>
    <col min="260" max="275" width="7.77734375" style="1" customWidth="1"/>
    <col min="276" max="276" width="9.21875" style="1" bestFit="1" customWidth="1"/>
    <col min="277" max="277" width="5.44140625" style="1" bestFit="1" customWidth="1"/>
    <col min="278" max="278" width="18" style="1" bestFit="1" customWidth="1"/>
    <col min="279" max="513" width="9.109375" style="1"/>
    <col min="514" max="514" width="3.88671875" style="1" bestFit="1" customWidth="1"/>
    <col min="515" max="515" width="29.5546875" style="1" customWidth="1"/>
    <col min="516" max="531" width="7.77734375" style="1" customWidth="1"/>
    <col min="532" max="532" width="9.21875" style="1" bestFit="1" customWidth="1"/>
    <col min="533" max="533" width="5.44140625" style="1" bestFit="1" customWidth="1"/>
    <col min="534" max="534" width="18" style="1" bestFit="1" customWidth="1"/>
    <col min="535" max="769" width="9.109375" style="1"/>
    <col min="770" max="770" width="3.88671875" style="1" bestFit="1" customWidth="1"/>
    <col min="771" max="771" width="29.5546875" style="1" customWidth="1"/>
    <col min="772" max="787" width="7.77734375" style="1" customWidth="1"/>
    <col min="788" max="788" width="9.21875" style="1" bestFit="1" customWidth="1"/>
    <col min="789" max="789" width="5.44140625" style="1" bestFit="1" customWidth="1"/>
    <col min="790" max="790" width="18" style="1" bestFit="1" customWidth="1"/>
    <col min="791" max="1025" width="9.109375" style="1"/>
    <col min="1026" max="1026" width="3.88671875" style="1" bestFit="1" customWidth="1"/>
    <col min="1027" max="1027" width="29.5546875" style="1" customWidth="1"/>
    <col min="1028" max="1043" width="7.77734375" style="1" customWidth="1"/>
    <col min="1044" max="1044" width="9.21875" style="1" bestFit="1" customWidth="1"/>
    <col min="1045" max="1045" width="5.44140625" style="1" bestFit="1" customWidth="1"/>
    <col min="1046" max="1046" width="18" style="1" bestFit="1" customWidth="1"/>
    <col min="1047" max="1281" width="9.109375" style="1"/>
    <col min="1282" max="1282" width="3.88671875" style="1" bestFit="1" customWidth="1"/>
    <col min="1283" max="1283" width="29.5546875" style="1" customWidth="1"/>
    <col min="1284" max="1299" width="7.77734375" style="1" customWidth="1"/>
    <col min="1300" max="1300" width="9.21875" style="1" bestFit="1" customWidth="1"/>
    <col min="1301" max="1301" width="5.44140625" style="1" bestFit="1" customWidth="1"/>
    <col min="1302" max="1302" width="18" style="1" bestFit="1" customWidth="1"/>
    <col min="1303" max="1537" width="9.109375" style="1"/>
    <col min="1538" max="1538" width="3.88671875" style="1" bestFit="1" customWidth="1"/>
    <col min="1539" max="1539" width="29.5546875" style="1" customWidth="1"/>
    <col min="1540" max="1555" width="7.77734375" style="1" customWidth="1"/>
    <col min="1556" max="1556" width="9.21875" style="1" bestFit="1" customWidth="1"/>
    <col min="1557" max="1557" width="5.44140625" style="1" bestFit="1" customWidth="1"/>
    <col min="1558" max="1558" width="18" style="1" bestFit="1" customWidth="1"/>
    <col min="1559" max="1793" width="9.109375" style="1"/>
    <col min="1794" max="1794" width="3.88671875" style="1" bestFit="1" customWidth="1"/>
    <col min="1795" max="1795" width="29.5546875" style="1" customWidth="1"/>
    <col min="1796" max="1811" width="7.77734375" style="1" customWidth="1"/>
    <col min="1812" max="1812" width="9.21875" style="1" bestFit="1" customWidth="1"/>
    <col min="1813" max="1813" width="5.44140625" style="1" bestFit="1" customWidth="1"/>
    <col min="1814" max="1814" width="18" style="1" bestFit="1" customWidth="1"/>
    <col min="1815" max="2049" width="9.109375" style="1"/>
    <col min="2050" max="2050" width="3.88671875" style="1" bestFit="1" customWidth="1"/>
    <col min="2051" max="2051" width="29.5546875" style="1" customWidth="1"/>
    <col min="2052" max="2067" width="7.77734375" style="1" customWidth="1"/>
    <col min="2068" max="2068" width="9.21875" style="1" bestFit="1" customWidth="1"/>
    <col min="2069" max="2069" width="5.44140625" style="1" bestFit="1" customWidth="1"/>
    <col min="2070" max="2070" width="18" style="1" bestFit="1" customWidth="1"/>
    <col min="2071" max="2305" width="9.109375" style="1"/>
    <col min="2306" max="2306" width="3.88671875" style="1" bestFit="1" customWidth="1"/>
    <col min="2307" max="2307" width="29.5546875" style="1" customWidth="1"/>
    <col min="2308" max="2323" width="7.77734375" style="1" customWidth="1"/>
    <col min="2324" max="2324" width="9.21875" style="1" bestFit="1" customWidth="1"/>
    <col min="2325" max="2325" width="5.44140625" style="1" bestFit="1" customWidth="1"/>
    <col min="2326" max="2326" width="18" style="1" bestFit="1" customWidth="1"/>
    <col min="2327" max="2561" width="9.109375" style="1"/>
    <col min="2562" max="2562" width="3.88671875" style="1" bestFit="1" customWidth="1"/>
    <col min="2563" max="2563" width="29.5546875" style="1" customWidth="1"/>
    <col min="2564" max="2579" width="7.77734375" style="1" customWidth="1"/>
    <col min="2580" max="2580" width="9.21875" style="1" bestFit="1" customWidth="1"/>
    <col min="2581" max="2581" width="5.44140625" style="1" bestFit="1" customWidth="1"/>
    <col min="2582" max="2582" width="18" style="1" bestFit="1" customWidth="1"/>
    <col min="2583" max="2817" width="9.109375" style="1"/>
    <col min="2818" max="2818" width="3.88671875" style="1" bestFit="1" customWidth="1"/>
    <col min="2819" max="2819" width="29.5546875" style="1" customWidth="1"/>
    <col min="2820" max="2835" width="7.77734375" style="1" customWidth="1"/>
    <col min="2836" max="2836" width="9.21875" style="1" bestFit="1" customWidth="1"/>
    <col min="2837" max="2837" width="5.44140625" style="1" bestFit="1" customWidth="1"/>
    <col min="2838" max="2838" width="18" style="1" bestFit="1" customWidth="1"/>
    <col min="2839" max="3073" width="9.109375" style="1"/>
    <col min="3074" max="3074" width="3.88671875" style="1" bestFit="1" customWidth="1"/>
    <col min="3075" max="3075" width="29.5546875" style="1" customWidth="1"/>
    <col min="3076" max="3091" width="7.77734375" style="1" customWidth="1"/>
    <col min="3092" max="3092" width="9.21875" style="1" bestFit="1" customWidth="1"/>
    <col min="3093" max="3093" width="5.44140625" style="1" bestFit="1" customWidth="1"/>
    <col min="3094" max="3094" width="18" style="1" bestFit="1" customWidth="1"/>
    <col min="3095" max="3329" width="9.109375" style="1"/>
    <col min="3330" max="3330" width="3.88671875" style="1" bestFit="1" customWidth="1"/>
    <col min="3331" max="3331" width="29.5546875" style="1" customWidth="1"/>
    <col min="3332" max="3347" width="7.77734375" style="1" customWidth="1"/>
    <col min="3348" max="3348" width="9.21875" style="1" bestFit="1" customWidth="1"/>
    <col min="3349" max="3349" width="5.44140625" style="1" bestFit="1" customWidth="1"/>
    <col min="3350" max="3350" width="18" style="1" bestFit="1" customWidth="1"/>
    <col min="3351" max="3585" width="9.109375" style="1"/>
    <col min="3586" max="3586" width="3.88671875" style="1" bestFit="1" customWidth="1"/>
    <col min="3587" max="3587" width="29.5546875" style="1" customWidth="1"/>
    <col min="3588" max="3603" width="7.77734375" style="1" customWidth="1"/>
    <col min="3604" max="3604" width="9.21875" style="1" bestFit="1" customWidth="1"/>
    <col min="3605" max="3605" width="5.44140625" style="1" bestFit="1" customWidth="1"/>
    <col min="3606" max="3606" width="18" style="1" bestFit="1" customWidth="1"/>
    <col min="3607" max="3841" width="9.109375" style="1"/>
    <col min="3842" max="3842" width="3.88671875" style="1" bestFit="1" customWidth="1"/>
    <col min="3843" max="3843" width="29.5546875" style="1" customWidth="1"/>
    <col min="3844" max="3859" width="7.77734375" style="1" customWidth="1"/>
    <col min="3860" max="3860" width="9.21875" style="1" bestFit="1" customWidth="1"/>
    <col min="3861" max="3861" width="5.44140625" style="1" bestFit="1" customWidth="1"/>
    <col min="3862" max="3862" width="18" style="1" bestFit="1" customWidth="1"/>
    <col min="3863" max="4097" width="9.109375" style="1"/>
    <col min="4098" max="4098" width="3.88671875" style="1" bestFit="1" customWidth="1"/>
    <col min="4099" max="4099" width="29.5546875" style="1" customWidth="1"/>
    <col min="4100" max="4115" width="7.77734375" style="1" customWidth="1"/>
    <col min="4116" max="4116" width="9.21875" style="1" bestFit="1" customWidth="1"/>
    <col min="4117" max="4117" width="5.44140625" style="1" bestFit="1" customWidth="1"/>
    <col min="4118" max="4118" width="18" style="1" bestFit="1" customWidth="1"/>
    <col min="4119" max="4353" width="9.109375" style="1"/>
    <col min="4354" max="4354" width="3.88671875" style="1" bestFit="1" customWidth="1"/>
    <col min="4355" max="4355" width="29.5546875" style="1" customWidth="1"/>
    <col min="4356" max="4371" width="7.77734375" style="1" customWidth="1"/>
    <col min="4372" max="4372" width="9.21875" style="1" bestFit="1" customWidth="1"/>
    <col min="4373" max="4373" width="5.44140625" style="1" bestFit="1" customWidth="1"/>
    <col min="4374" max="4374" width="18" style="1" bestFit="1" customWidth="1"/>
    <col min="4375" max="4609" width="9.109375" style="1"/>
    <col min="4610" max="4610" width="3.88671875" style="1" bestFit="1" customWidth="1"/>
    <col min="4611" max="4611" width="29.5546875" style="1" customWidth="1"/>
    <col min="4612" max="4627" width="7.77734375" style="1" customWidth="1"/>
    <col min="4628" max="4628" width="9.21875" style="1" bestFit="1" customWidth="1"/>
    <col min="4629" max="4629" width="5.44140625" style="1" bestFit="1" customWidth="1"/>
    <col min="4630" max="4630" width="18" style="1" bestFit="1" customWidth="1"/>
    <col min="4631" max="4865" width="9.109375" style="1"/>
    <col min="4866" max="4866" width="3.88671875" style="1" bestFit="1" customWidth="1"/>
    <col min="4867" max="4867" width="29.5546875" style="1" customWidth="1"/>
    <col min="4868" max="4883" width="7.77734375" style="1" customWidth="1"/>
    <col min="4884" max="4884" width="9.21875" style="1" bestFit="1" customWidth="1"/>
    <col min="4885" max="4885" width="5.44140625" style="1" bestFit="1" customWidth="1"/>
    <col min="4886" max="4886" width="18" style="1" bestFit="1" customWidth="1"/>
    <col min="4887" max="5121" width="9.109375" style="1"/>
    <col min="5122" max="5122" width="3.88671875" style="1" bestFit="1" customWidth="1"/>
    <col min="5123" max="5123" width="29.5546875" style="1" customWidth="1"/>
    <col min="5124" max="5139" width="7.77734375" style="1" customWidth="1"/>
    <col min="5140" max="5140" width="9.21875" style="1" bestFit="1" customWidth="1"/>
    <col min="5141" max="5141" width="5.44140625" style="1" bestFit="1" customWidth="1"/>
    <col min="5142" max="5142" width="18" style="1" bestFit="1" customWidth="1"/>
    <col min="5143" max="5377" width="9.109375" style="1"/>
    <col min="5378" max="5378" width="3.88671875" style="1" bestFit="1" customWidth="1"/>
    <col min="5379" max="5379" width="29.5546875" style="1" customWidth="1"/>
    <col min="5380" max="5395" width="7.77734375" style="1" customWidth="1"/>
    <col min="5396" max="5396" width="9.21875" style="1" bestFit="1" customWidth="1"/>
    <col min="5397" max="5397" width="5.44140625" style="1" bestFit="1" customWidth="1"/>
    <col min="5398" max="5398" width="18" style="1" bestFit="1" customWidth="1"/>
    <col min="5399" max="5633" width="9.109375" style="1"/>
    <col min="5634" max="5634" width="3.88671875" style="1" bestFit="1" customWidth="1"/>
    <col min="5635" max="5635" width="29.5546875" style="1" customWidth="1"/>
    <col min="5636" max="5651" width="7.77734375" style="1" customWidth="1"/>
    <col min="5652" max="5652" width="9.21875" style="1" bestFit="1" customWidth="1"/>
    <col min="5653" max="5653" width="5.44140625" style="1" bestFit="1" customWidth="1"/>
    <col min="5654" max="5654" width="18" style="1" bestFit="1" customWidth="1"/>
    <col min="5655" max="5889" width="9.109375" style="1"/>
    <col min="5890" max="5890" width="3.88671875" style="1" bestFit="1" customWidth="1"/>
    <col min="5891" max="5891" width="29.5546875" style="1" customWidth="1"/>
    <col min="5892" max="5907" width="7.77734375" style="1" customWidth="1"/>
    <col min="5908" max="5908" width="9.21875" style="1" bestFit="1" customWidth="1"/>
    <col min="5909" max="5909" width="5.44140625" style="1" bestFit="1" customWidth="1"/>
    <col min="5910" max="5910" width="18" style="1" bestFit="1" customWidth="1"/>
    <col min="5911" max="6145" width="9.109375" style="1"/>
    <col min="6146" max="6146" width="3.88671875" style="1" bestFit="1" customWidth="1"/>
    <col min="6147" max="6147" width="29.5546875" style="1" customWidth="1"/>
    <col min="6148" max="6163" width="7.77734375" style="1" customWidth="1"/>
    <col min="6164" max="6164" width="9.21875" style="1" bestFit="1" customWidth="1"/>
    <col min="6165" max="6165" width="5.44140625" style="1" bestFit="1" customWidth="1"/>
    <col min="6166" max="6166" width="18" style="1" bestFit="1" customWidth="1"/>
    <col min="6167" max="6401" width="9.109375" style="1"/>
    <col min="6402" max="6402" width="3.88671875" style="1" bestFit="1" customWidth="1"/>
    <col min="6403" max="6403" width="29.5546875" style="1" customWidth="1"/>
    <col min="6404" max="6419" width="7.77734375" style="1" customWidth="1"/>
    <col min="6420" max="6420" width="9.21875" style="1" bestFit="1" customWidth="1"/>
    <col min="6421" max="6421" width="5.44140625" style="1" bestFit="1" customWidth="1"/>
    <col min="6422" max="6422" width="18" style="1" bestFit="1" customWidth="1"/>
    <col min="6423" max="6657" width="9.109375" style="1"/>
    <col min="6658" max="6658" width="3.88671875" style="1" bestFit="1" customWidth="1"/>
    <col min="6659" max="6659" width="29.5546875" style="1" customWidth="1"/>
    <col min="6660" max="6675" width="7.77734375" style="1" customWidth="1"/>
    <col min="6676" max="6676" width="9.21875" style="1" bestFit="1" customWidth="1"/>
    <col min="6677" max="6677" width="5.44140625" style="1" bestFit="1" customWidth="1"/>
    <col min="6678" max="6678" width="18" style="1" bestFit="1" customWidth="1"/>
    <col min="6679" max="6913" width="9.109375" style="1"/>
    <col min="6914" max="6914" width="3.88671875" style="1" bestFit="1" customWidth="1"/>
    <col min="6915" max="6915" width="29.5546875" style="1" customWidth="1"/>
    <col min="6916" max="6931" width="7.77734375" style="1" customWidth="1"/>
    <col min="6932" max="6932" width="9.21875" style="1" bestFit="1" customWidth="1"/>
    <col min="6933" max="6933" width="5.44140625" style="1" bestFit="1" customWidth="1"/>
    <col min="6934" max="6934" width="18" style="1" bestFit="1" customWidth="1"/>
    <col min="6935" max="7169" width="9.109375" style="1"/>
    <col min="7170" max="7170" width="3.88671875" style="1" bestFit="1" customWidth="1"/>
    <col min="7171" max="7171" width="29.5546875" style="1" customWidth="1"/>
    <col min="7172" max="7187" width="7.77734375" style="1" customWidth="1"/>
    <col min="7188" max="7188" width="9.21875" style="1" bestFit="1" customWidth="1"/>
    <col min="7189" max="7189" width="5.44140625" style="1" bestFit="1" customWidth="1"/>
    <col min="7190" max="7190" width="18" style="1" bestFit="1" customWidth="1"/>
    <col min="7191" max="7425" width="9.109375" style="1"/>
    <col min="7426" max="7426" width="3.88671875" style="1" bestFit="1" customWidth="1"/>
    <col min="7427" max="7427" width="29.5546875" style="1" customWidth="1"/>
    <col min="7428" max="7443" width="7.77734375" style="1" customWidth="1"/>
    <col min="7444" max="7444" width="9.21875" style="1" bestFit="1" customWidth="1"/>
    <col min="7445" max="7445" width="5.44140625" style="1" bestFit="1" customWidth="1"/>
    <col min="7446" max="7446" width="18" style="1" bestFit="1" customWidth="1"/>
    <col min="7447" max="7681" width="9.109375" style="1"/>
    <col min="7682" max="7682" width="3.88671875" style="1" bestFit="1" customWidth="1"/>
    <col min="7683" max="7683" width="29.5546875" style="1" customWidth="1"/>
    <col min="7684" max="7699" width="7.77734375" style="1" customWidth="1"/>
    <col min="7700" max="7700" width="9.21875" style="1" bestFit="1" customWidth="1"/>
    <col min="7701" max="7701" width="5.44140625" style="1" bestFit="1" customWidth="1"/>
    <col min="7702" max="7702" width="18" style="1" bestFit="1" customWidth="1"/>
    <col min="7703" max="7937" width="9.109375" style="1"/>
    <col min="7938" max="7938" width="3.88671875" style="1" bestFit="1" customWidth="1"/>
    <col min="7939" max="7939" width="29.5546875" style="1" customWidth="1"/>
    <col min="7940" max="7955" width="7.77734375" style="1" customWidth="1"/>
    <col min="7956" max="7956" width="9.21875" style="1" bestFit="1" customWidth="1"/>
    <col min="7957" max="7957" width="5.44140625" style="1" bestFit="1" customWidth="1"/>
    <col min="7958" max="7958" width="18" style="1" bestFit="1" customWidth="1"/>
    <col min="7959" max="8193" width="9.109375" style="1"/>
    <col min="8194" max="8194" width="3.88671875" style="1" bestFit="1" customWidth="1"/>
    <col min="8195" max="8195" width="29.5546875" style="1" customWidth="1"/>
    <col min="8196" max="8211" width="7.77734375" style="1" customWidth="1"/>
    <col min="8212" max="8212" width="9.21875" style="1" bestFit="1" customWidth="1"/>
    <col min="8213" max="8213" width="5.44140625" style="1" bestFit="1" customWidth="1"/>
    <col min="8214" max="8214" width="18" style="1" bestFit="1" customWidth="1"/>
    <col min="8215" max="8449" width="9.109375" style="1"/>
    <col min="8450" max="8450" width="3.88671875" style="1" bestFit="1" customWidth="1"/>
    <col min="8451" max="8451" width="29.5546875" style="1" customWidth="1"/>
    <col min="8452" max="8467" width="7.77734375" style="1" customWidth="1"/>
    <col min="8468" max="8468" width="9.21875" style="1" bestFit="1" customWidth="1"/>
    <col min="8469" max="8469" width="5.44140625" style="1" bestFit="1" customWidth="1"/>
    <col min="8470" max="8470" width="18" style="1" bestFit="1" customWidth="1"/>
    <col min="8471" max="8705" width="9.109375" style="1"/>
    <col min="8706" max="8706" width="3.88671875" style="1" bestFit="1" customWidth="1"/>
    <col min="8707" max="8707" width="29.5546875" style="1" customWidth="1"/>
    <col min="8708" max="8723" width="7.77734375" style="1" customWidth="1"/>
    <col min="8724" max="8724" width="9.21875" style="1" bestFit="1" customWidth="1"/>
    <col min="8725" max="8725" width="5.44140625" style="1" bestFit="1" customWidth="1"/>
    <col min="8726" max="8726" width="18" style="1" bestFit="1" customWidth="1"/>
    <col min="8727" max="8961" width="9.109375" style="1"/>
    <col min="8962" max="8962" width="3.88671875" style="1" bestFit="1" customWidth="1"/>
    <col min="8963" max="8963" width="29.5546875" style="1" customWidth="1"/>
    <col min="8964" max="8979" width="7.77734375" style="1" customWidth="1"/>
    <col min="8980" max="8980" width="9.21875" style="1" bestFit="1" customWidth="1"/>
    <col min="8981" max="8981" width="5.44140625" style="1" bestFit="1" customWidth="1"/>
    <col min="8982" max="8982" width="18" style="1" bestFit="1" customWidth="1"/>
    <col min="8983" max="9217" width="9.109375" style="1"/>
    <col min="9218" max="9218" width="3.88671875" style="1" bestFit="1" customWidth="1"/>
    <col min="9219" max="9219" width="29.5546875" style="1" customWidth="1"/>
    <col min="9220" max="9235" width="7.77734375" style="1" customWidth="1"/>
    <col min="9236" max="9236" width="9.21875" style="1" bestFit="1" customWidth="1"/>
    <col min="9237" max="9237" width="5.44140625" style="1" bestFit="1" customWidth="1"/>
    <col min="9238" max="9238" width="18" style="1" bestFit="1" customWidth="1"/>
    <col min="9239" max="9473" width="9.109375" style="1"/>
    <col min="9474" max="9474" width="3.88671875" style="1" bestFit="1" customWidth="1"/>
    <col min="9475" max="9475" width="29.5546875" style="1" customWidth="1"/>
    <col min="9476" max="9491" width="7.77734375" style="1" customWidth="1"/>
    <col min="9492" max="9492" width="9.21875" style="1" bestFit="1" customWidth="1"/>
    <col min="9493" max="9493" width="5.44140625" style="1" bestFit="1" customWidth="1"/>
    <col min="9494" max="9494" width="18" style="1" bestFit="1" customWidth="1"/>
    <col min="9495" max="9729" width="9.109375" style="1"/>
    <col min="9730" max="9730" width="3.88671875" style="1" bestFit="1" customWidth="1"/>
    <col min="9731" max="9731" width="29.5546875" style="1" customWidth="1"/>
    <col min="9732" max="9747" width="7.77734375" style="1" customWidth="1"/>
    <col min="9748" max="9748" width="9.21875" style="1" bestFit="1" customWidth="1"/>
    <col min="9749" max="9749" width="5.44140625" style="1" bestFit="1" customWidth="1"/>
    <col min="9750" max="9750" width="18" style="1" bestFit="1" customWidth="1"/>
    <col min="9751" max="9985" width="9.109375" style="1"/>
    <col min="9986" max="9986" width="3.88671875" style="1" bestFit="1" customWidth="1"/>
    <col min="9987" max="9987" width="29.5546875" style="1" customWidth="1"/>
    <col min="9988" max="10003" width="7.77734375" style="1" customWidth="1"/>
    <col min="10004" max="10004" width="9.21875" style="1" bestFit="1" customWidth="1"/>
    <col min="10005" max="10005" width="5.44140625" style="1" bestFit="1" customWidth="1"/>
    <col min="10006" max="10006" width="18" style="1" bestFit="1" customWidth="1"/>
    <col min="10007" max="10241" width="9.109375" style="1"/>
    <col min="10242" max="10242" width="3.88671875" style="1" bestFit="1" customWidth="1"/>
    <col min="10243" max="10243" width="29.5546875" style="1" customWidth="1"/>
    <col min="10244" max="10259" width="7.77734375" style="1" customWidth="1"/>
    <col min="10260" max="10260" width="9.21875" style="1" bestFit="1" customWidth="1"/>
    <col min="10261" max="10261" width="5.44140625" style="1" bestFit="1" customWidth="1"/>
    <col min="10262" max="10262" width="18" style="1" bestFit="1" customWidth="1"/>
    <col min="10263" max="10497" width="9.109375" style="1"/>
    <col min="10498" max="10498" width="3.88671875" style="1" bestFit="1" customWidth="1"/>
    <col min="10499" max="10499" width="29.5546875" style="1" customWidth="1"/>
    <col min="10500" max="10515" width="7.77734375" style="1" customWidth="1"/>
    <col min="10516" max="10516" width="9.21875" style="1" bestFit="1" customWidth="1"/>
    <col min="10517" max="10517" width="5.44140625" style="1" bestFit="1" customWidth="1"/>
    <col min="10518" max="10518" width="18" style="1" bestFit="1" customWidth="1"/>
    <col min="10519" max="10753" width="9.109375" style="1"/>
    <col min="10754" max="10754" width="3.88671875" style="1" bestFit="1" customWidth="1"/>
    <col min="10755" max="10755" width="29.5546875" style="1" customWidth="1"/>
    <col min="10756" max="10771" width="7.77734375" style="1" customWidth="1"/>
    <col min="10772" max="10772" width="9.21875" style="1" bestFit="1" customWidth="1"/>
    <col min="10773" max="10773" width="5.44140625" style="1" bestFit="1" customWidth="1"/>
    <col min="10774" max="10774" width="18" style="1" bestFit="1" customWidth="1"/>
    <col min="10775" max="11009" width="9.109375" style="1"/>
    <col min="11010" max="11010" width="3.88671875" style="1" bestFit="1" customWidth="1"/>
    <col min="11011" max="11011" width="29.5546875" style="1" customWidth="1"/>
    <col min="11012" max="11027" width="7.77734375" style="1" customWidth="1"/>
    <col min="11028" max="11028" width="9.21875" style="1" bestFit="1" customWidth="1"/>
    <col min="11029" max="11029" width="5.44140625" style="1" bestFit="1" customWidth="1"/>
    <col min="11030" max="11030" width="18" style="1" bestFit="1" customWidth="1"/>
    <col min="11031" max="11265" width="9.109375" style="1"/>
    <col min="11266" max="11266" width="3.88671875" style="1" bestFit="1" customWidth="1"/>
    <col min="11267" max="11267" width="29.5546875" style="1" customWidth="1"/>
    <col min="11268" max="11283" width="7.77734375" style="1" customWidth="1"/>
    <col min="11284" max="11284" width="9.21875" style="1" bestFit="1" customWidth="1"/>
    <col min="11285" max="11285" width="5.44140625" style="1" bestFit="1" customWidth="1"/>
    <col min="11286" max="11286" width="18" style="1" bestFit="1" customWidth="1"/>
    <col min="11287" max="11521" width="9.109375" style="1"/>
    <col min="11522" max="11522" width="3.88671875" style="1" bestFit="1" customWidth="1"/>
    <col min="11523" max="11523" width="29.5546875" style="1" customWidth="1"/>
    <col min="11524" max="11539" width="7.77734375" style="1" customWidth="1"/>
    <col min="11540" max="11540" width="9.21875" style="1" bestFit="1" customWidth="1"/>
    <col min="11541" max="11541" width="5.44140625" style="1" bestFit="1" customWidth="1"/>
    <col min="11542" max="11542" width="18" style="1" bestFit="1" customWidth="1"/>
    <col min="11543" max="11777" width="9.109375" style="1"/>
    <col min="11778" max="11778" width="3.88671875" style="1" bestFit="1" customWidth="1"/>
    <col min="11779" max="11779" width="29.5546875" style="1" customWidth="1"/>
    <col min="11780" max="11795" width="7.77734375" style="1" customWidth="1"/>
    <col min="11796" max="11796" width="9.21875" style="1" bestFit="1" customWidth="1"/>
    <col min="11797" max="11797" width="5.44140625" style="1" bestFit="1" customWidth="1"/>
    <col min="11798" max="11798" width="18" style="1" bestFit="1" customWidth="1"/>
    <col min="11799" max="12033" width="9.109375" style="1"/>
    <col min="12034" max="12034" width="3.88671875" style="1" bestFit="1" customWidth="1"/>
    <col min="12035" max="12035" width="29.5546875" style="1" customWidth="1"/>
    <col min="12036" max="12051" width="7.77734375" style="1" customWidth="1"/>
    <col min="12052" max="12052" width="9.21875" style="1" bestFit="1" customWidth="1"/>
    <col min="12053" max="12053" width="5.44140625" style="1" bestFit="1" customWidth="1"/>
    <col min="12054" max="12054" width="18" style="1" bestFit="1" customWidth="1"/>
    <col min="12055" max="12289" width="9.109375" style="1"/>
    <col min="12290" max="12290" width="3.88671875" style="1" bestFit="1" customWidth="1"/>
    <col min="12291" max="12291" width="29.5546875" style="1" customWidth="1"/>
    <col min="12292" max="12307" width="7.77734375" style="1" customWidth="1"/>
    <col min="12308" max="12308" width="9.21875" style="1" bestFit="1" customWidth="1"/>
    <col min="12309" max="12309" width="5.44140625" style="1" bestFit="1" customWidth="1"/>
    <col min="12310" max="12310" width="18" style="1" bestFit="1" customWidth="1"/>
    <col min="12311" max="12545" width="9.109375" style="1"/>
    <col min="12546" max="12546" width="3.88671875" style="1" bestFit="1" customWidth="1"/>
    <col min="12547" max="12547" width="29.5546875" style="1" customWidth="1"/>
    <col min="12548" max="12563" width="7.77734375" style="1" customWidth="1"/>
    <col min="12564" max="12564" width="9.21875" style="1" bestFit="1" customWidth="1"/>
    <col min="12565" max="12565" width="5.44140625" style="1" bestFit="1" customWidth="1"/>
    <col min="12566" max="12566" width="18" style="1" bestFit="1" customWidth="1"/>
    <col min="12567" max="12801" width="9.109375" style="1"/>
    <col min="12802" max="12802" width="3.88671875" style="1" bestFit="1" customWidth="1"/>
    <col min="12803" max="12803" width="29.5546875" style="1" customWidth="1"/>
    <col min="12804" max="12819" width="7.77734375" style="1" customWidth="1"/>
    <col min="12820" max="12820" width="9.21875" style="1" bestFit="1" customWidth="1"/>
    <col min="12821" max="12821" width="5.44140625" style="1" bestFit="1" customWidth="1"/>
    <col min="12822" max="12822" width="18" style="1" bestFit="1" customWidth="1"/>
    <col min="12823" max="13057" width="9.109375" style="1"/>
    <col min="13058" max="13058" width="3.88671875" style="1" bestFit="1" customWidth="1"/>
    <col min="13059" max="13059" width="29.5546875" style="1" customWidth="1"/>
    <col min="13060" max="13075" width="7.77734375" style="1" customWidth="1"/>
    <col min="13076" max="13076" width="9.21875" style="1" bestFit="1" customWidth="1"/>
    <col min="13077" max="13077" width="5.44140625" style="1" bestFit="1" customWidth="1"/>
    <col min="13078" max="13078" width="18" style="1" bestFit="1" customWidth="1"/>
    <col min="13079" max="13313" width="9.109375" style="1"/>
    <col min="13314" max="13314" width="3.88671875" style="1" bestFit="1" customWidth="1"/>
    <col min="13315" max="13315" width="29.5546875" style="1" customWidth="1"/>
    <col min="13316" max="13331" width="7.77734375" style="1" customWidth="1"/>
    <col min="13332" max="13332" width="9.21875" style="1" bestFit="1" customWidth="1"/>
    <col min="13333" max="13333" width="5.44140625" style="1" bestFit="1" customWidth="1"/>
    <col min="13334" max="13334" width="18" style="1" bestFit="1" customWidth="1"/>
    <col min="13335" max="13569" width="9.109375" style="1"/>
    <col min="13570" max="13570" width="3.88671875" style="1" bestFit="1" customWidth="1"/>
    <col min="13571" max="13571" width="29.5546875" style="1" customWidth="1"/>
    <col min="13572" max="13587" width="7.77734375" style="1" customWidth="1"/>
    <col min="13588" max="13588" width="9.21875" style="1" bestFit="1" customWidth="1"/>
    <col min="13589" max="13589" width="5.44140625" style="1" bestFit="1" customWidth="1"/>
    <col min="13590" max="13590" width="18" style="1" bestFit="1" customWidth="1"/>
    <col min="13591" max="13825" width="9.109375" style="1"/>
    <col min="13826" max="13826" width="3.88671875" style="1" bestFit="1" customWidth="1"/>
    <col min="13827" max="13827" width="29.5546875" style="1" customWidth="1"/>
    <col min="13828" max="13843" width="7.77734375" style="1" customWidth="1"/>
    <col min="13844" max="13844" width="9.21875" style="1" bestFit="1" customWidth="1"/>
    <col min="13845" max="13845" width="5.44140625" style="1" bestFit="1" customWidth="1"/>
    <col min="13846" max="13846" width="18" style="1" bestFit="1" customWidth="1"/>
    <col min="13847" max="14081" width="9.109375" style="1"/>
    <col min="14082" max="14082" width="3.88671875" style="1" bestFit="1" customWidth="1"/>
    <col min="14083" max="14083" width="29.5546875" style="1" customWidth="1"/>
    <col min="14084" max="14099" width="7.77734375" style="1" customWidth="1"/>
    <col min="14100" max="14100" width="9.21875" style="1" bestFit="1" customWidth="1"/>
    <col min="14101" max="14101" width="5.44140625" style="1" bestFit="1" customWidth="1"/>
    <col min="14102" max="14102" width="18" style="1" bestFit="1" customWidth="1"/>
    <col min="14103" max="14337" width="9.109375" style="1"/>
    <col min="14338" max="14338" width="3.88671875" style="1" bestFit="1" customWidth="1"/>
    <col min="14339" max="14339" width="29.5546875" style="1" customWidth="1"/>
    <col min="14340" max="14355" width="7.77734375" style="1" customWidth="1"/>
    <col min="14356" max="14356" width="9.21875" style="1" bestFit="1" customWidth="1"/>
    <col min="14357" max="14357" width="5.44140625" style="1" bestFit="1" customWidth="1"/>
    <col min="14358" max="14358" width="18" style="1" bestFit="1" customWidth="1"/>
    <col min="14359" max="14593" width="9.109375" style="1"/>
    <col min="14594" max="14594" width="3.88671875" style="1" bestFit="1" customWidth="1"/>
    <col min="14595" max="14595" width="29.5546875" style="1" customWidth="1"/>
    <col min="14596" max="14611" width="7.77734375" style="1" customWidth="1"/>
    <col min="14612" max="14612" width="9.21875" style="1" bestFit="1" customWidth="1"/>
    <col min="14613" max="14613" width="5.44140625" style="1" bestFit="1" customWidth="1"/>
    <col min="14614" max="14614" width="18" style="1" bestFit="1" customWidth="1"/>
    <col min="14615" max="14849" width="9.109375" style="1"/>
    <col min="14850" max="14850" width="3.88671875" style="1" bestFit="1" customWidth="1"/>
    <col min="14851" max="14851" width="29.5546875" style="1" customWidth="1"/>
    <col min="14852" max="14867" width="7.77734375" style="1" customWidth="1"/>
    <col min="14868" max="14868" width="9.21875" style="1" bestFit="1" customWidth="1"/>
    <col min="14869" max="14869" width="5.44140625" style="1" bestFit="1" customWidth="1"/>
    <col min="14870" max="14870" width="18" style="1" bestFit="1" customWidth="1"/>
    <col min="14871" max="15105" width="9.109375" style="1"/>
    <col min="15106" max="15106" width="3.88671875" style="1" bestFit="1" customWidth="1"/>
    <col min="15107" max="15107" width="29.5546875" style="1" customWidth="1"/>
    <col min="15108" max="15123" width="7.77734375" style="1" customWidth="1"/>
    <col min="15124" max="15124" width="9.21875" style="1" bestFit="1" customWidth="1"/>
    <col min="15125" max="15125" width="5.44140625" style="1" bestFit="1" customWidth="1"/>
    <col min="15126" max="15126" width="18" style="1" bestFit="1" customWidth="1"/>
    <col min="15127" max="15361" width="9.109375" style="1"/>
    <col min="15362" max="15362" width="3.88671875" style="1" bestFit="1" customWidth="1"/>
    <col min="15363" max="15363" width="29.5546875" style="1" customWidth="1"/>
    <col min="15364" max="15379" width="7.77734375" style="1" customWidth="1"/>
    <col min="15380" max="15380" width="9.21875" style="1" bestFit="1" customWidth="1"/>
    <col min="15381" max="15381" width="5.44140625" style="1" bestFit="1" customWidth="1"/>
    <col min="15382" max="15382" width="18" style="1" bestFit="1" customWidth="1"/>
    <col min="15383" max="15617" width="9.109375" style="1"/>
    <col min="15618" max="15618" width="3.88671875" style="1" bestFit="1" customWidth="1"/>
    <col min="15619" max="15619" width="29.5546875" style="1" customWidth="1"/>
    <col min="15620" max="15635" width="7.77734375" style="1" customWidth="1"/>
    <col min="15636" max="15636" width="9.21875" style="1" bestFit="1" customWidth="1"/>
    <col min="15637" max="15637" width="5.44140625" style="1" bestFit="1" customWidth="1"/>
    <col min="15638" max="15638" width="18" style="1" bestFit="1" customWidth="1"/>
    <col min="15639" max="15873" width="9.109375" style="1"/>
    <col min="15874" max="15874" width="3.88671875" style="1" bestFit="1" customWidth="1"/>
    <col min="15875" max="15875" width="29.5546875" style="1" customWidth="1"/>
    <col min="15876" max="15891" width="7.77734375" style="1" customWidth="1"/>
    <col min="15892" max="15892" width="9.21875" style="1" bestFit="1" customWidth="1"/>
    <col min="15893" max="15893" width="5.44140625" style="1" bestFit="1" customWidth="1"/>
    <col min="15894" max="15894" width="18" style="1" bestFit="1" customWidth="1"/>
    <col min="15895" max="16129" width="9.109375" style="1"/>
    <col min="16130" max="16130" width="3.88671875" style="1" bestFit="1" customWidth="1"/>
    <col min="16131" max="16131" width="29.5546875" style="1" customWidth="1"/>
    <col min="16132" max="16147" width="7.77734375" style="1" customWidth="1"/>
    <col min="16148" max="16148" width="9.21875" style="1" bestFit="1" customWidth="1"/>
    <col min="16149" max="16149" width="5.44140625" style="1" bestFit="1" customWidth="1"/>
    <col min="16150" max="16150" width="18" style="1" bestFit="1" customWidth="1"/>
    <col min="16151" max="16384" width="9.109375" style="1"/>
  </cols>
  <sheetData>
    <row r="1" spans="1:23" ht="22.5" customHeight="1" x14ac:dyDescent="0.4">
      <c r="B1" s="275" t="s">
        <v>32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3" s="52" customFormat="1" ht="17.100000000000001" customHeight="1" thickBot="1" x14ac:dyDescent="0.35">
      <c r="A2" s="42" t="s">
        <v>58</v>
      </c>
      <c r="B2" s="42" t="s">
        <v>57</v>
      </c>
      <c r="C2" s="43" t="s">
        <v>33</v>
      </c>
      <c r="D2" s="44" t="s">
        <v>27</v>
      </c>
      <c r="E2" s="45" t="s">
        <v>0</v>
      </c>
      <c r="F2" s="46" t="s">
        <v>1</v>
      </c>
      <c r="G2" s="47" t="s">
        <v>2</v>
      </c>
      <c r="H2" s="47" t="s">
        <v>3</v>
      </c>
      <c r="I2" s="47" t="s">
        <v>4</v>
      </c>
      <c r="J2" s="47" t="s">
        <v>21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19</v>
      </c>
      <c r="P2" s="47" t="s">
        <v>22</v>
      </c>
      <c r="Q2" s="47" t="s">
        <v>17</v>
      </c>
      <c r="R2" s="48" t="s">
        <v>9</v>
      </c>
      <c r="S2" s="47" t="s">
        <v>15</v>
      </c>
      <c r="T2" s="47" t="s">
        <v>16</v>
      </c>
      <c r="U2" s="49" t="s">
        <v>10</v>
      </c>
      <c r="V2" s="50" t="s">
        <v>30</v>
      </c>
      <c r="W2" s="51"/>
    </row>
    <row r="3" spans="1:23" ht="17.100000000000001" customHeight="1" x14ac:dyDescent="0.3">
      <c r="A3" s="270"/>
      <c r="B3" s="270"/>
      <c r="C3" s="253"/>
      <c r="D3" s="256"/>
      <c r="E3" s="53"/>
      <c r="F3" s="54" t="s">
        <v>11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  <c r="S3" s="57" t="str">
        <f>IF(E3="","",SUM(G3:Q3)-(R3))</f>
        <v/>
      </c>
      <c r="T3" s="58" t="s">
        <v>18</v>
      </c>
      <c r="U3" s="259"/>
      <c r="V3" s="59">
        <f>SUM(G3:I3)</f>
        <v>0</v>
      </c>
    </row>
    <row r="4" spans="1:23" ht="17.100000000000001" customHeight="1" x14ac:dyDescent="0.3">
      <c r="A4" s="270"/>
      <c r="B4" s="270"/>
      <c r="C4" s="254"/>
      <c r="D4" s="257"/>
      <c r="E4" s="60"/>
      <c r="F4" s="54" t="s">
        <v>12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8"/>
      <c r="S4" s="62" t="str">
        <f>IF(E4="","",SUM(G4:Q4)-(R4))</f>
        <v/>
      </c>
      <c r="T4" s="63"/>
      <c r="U4" s="260"/>
      <c r="V4" s="64">
        <f>SUM(G4:I4)</f>
        <v>0</v>
      </c>
    </row>
    <row r="5" spans="1:23" ht="17.100000000000001" customHeight="1" x14ac:dyDescent="0.3">
      <c r="A5" s="270"/>
      <c r="B5" s="270"/>
      <c r="C5" s="254"/>
      <c r="D5" s="257"/>
      <c r="E5" s="60"/>
      <c r="F5" s="54" t="s">
        <v>13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8"/>
      <c r="S5" s="62" t="str">
        <f>IF(E5="","",SUM(G5:Q5)-(R5))</f>
        <v/>
      </c>
      <c r="T5" s="261">
        <f>SUM(S3:S6)+T4</f>
        <v>0</v>
      </c>
      <c r="U5" s="262"/>
      <c r="V5" s="64">
        <f>SUM(G5:I5)</f>
        <v>0</v>
      </c>
    </row>
    <row r="6" spans="1:23" ht="17.100000000000001" customHeight="1" x14ac:dyDescent="0.3">
      <c r="A6" s="270"/>
      <c r="B6" s="270"/>
      <c r="C6" s="254"/>
      <c r="D6" s="257"/>
      <c r="E6" s="60"/>
      <c r="F6" s="54" t="s">
        <v>14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10"/>
      <c r="S6" s="66" t="str">
        <f>IF(E6="","",SUM(G6:Q6)-(R6))</f>
        <v/>
      </c>
      <c r="T6" s="263"/>
      <c r="U6" s="264"/>
      <c r="V6" s="64">
        <f>SUM(G6:I6)</f>
        <v>0</v>
      </c>
    </row>
    <row r="7" spans="1:23" ht="17.100000000000001" customHeight="1" thickBot="1" x14ac:dyDescent="0.3">
      <c r="A7" s="271"/>
      <c r="B7" s="271"/>
      <c r="C7" s="272"/>
      <c r="D7" s="258"/>
      <c r="E7" s="273" t="s">
        <v>28</v>
      </c>
      <c r="F7" s="274"/>
      <c r="G7" s="68">
        <f t="shared" ref="G7:R7" si="0">SUM(G3:G6)</f>
        <v>0</v>
      </c>
      <c r="H7" s="68">
        <f t="shared" si="0"/>
        <v>0</v>
      </c>
      <c r="I7" s="68">
        <f t="shared" si="0"/>
        <v>0</v>
      </c>
      <c r="J7" s="68">
        <f t="shared" si="0"/>
        <v>0</v>
      </c>
      <c r="K7" s="68">
        <f t="shared" si="0"/>
        <v>0</v>
      </c>
      <c r="L7" s="68">
        <f t="shared" si="0"/>
        <v>0</v>
      </c>
      <c r="M7" s="68">
        <f t="shared" si="0"/>
        <v>0</v>
      </c>
      <c r="N7" s="68">
        <f t="shared" si="0"/>
        <v>0</v>
      </c>
      <c r="O7" s="68">
        <f t="shared" si="0"/>
        <v>0</v>
      </c>
      <c r="P7" s="68">
        <f t="shared" si="0"/>
        <v>0</v>
      </c>
      <c r="Q7" s="68">
        <f t="shared" si="0"/>
        <v>0</v>
      </c>
      <c r="R7" s="68">
        <f t="shared" si="0"/>
        <v>0</v>
      </c>
      <c r="S7" s="69"/>
      <c r="T7" s="265"/>
      <c r="U7" s="266"/>
      <c r="V7" s="70">
        <f>SUM(V3:V6)</f>
        <v>0</v>
      </c>
    </row>
    <row r="8" spans="1:23" ht="17.100000000000001" customHeight="1" x14ac:dyDescent="0.3">
      <c r="A8" s="269"/>
      <c r="B8" s="269"/>
      <c r="C8" s="253"/>
      <c r="D8" s="256"/>
      <c r="E8" s="53"/>
      <c r="F8" s="54" t="s">
        <v>11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57" t="str">
        <f>IF(E8="","",SUM(G8:Q8)-(R8))</f>
        <v/>
      </c>
      <c r="T8" s="58" t="s">
        <v>18</v>
      </c>
      <c r="U8" s="259"/>
      <c r="V8" s="59">
        <f>SUM(G8:I8)</f>
        <v>0</v>
      </c>
    </row>
    <row r="9" spans="1:23" ht="17.100000000000001" customHeight="1" x14ac:dyDescent="0.3">
      <c r="A9" s="270"/>
      <c r="B9" s="270"/>
      <c r="C9" s="254"/>
      <c r="D9" s="257"/>
      <c r="E9" s="60"/>
      <c r="F9" s="54" t="s">
        <v>12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8"/>
      <c r="S9" s="62" t="str">
        <f>IF(E9="","",SUM(G9:Q9)-(R9))</f>
        <v/>
      </c>
      <c r="T9" s="63"/>
      <c r="U9" s="260"/>
      <c r="V9" s="64">
        <f>SUM(G9:I9)</f>
        <v>0</v>
      </c>
    </row>
    <row r="10" spans="1:23" ht="17.100000000000001" customHeight="1" x14ac:dyDescent="0.3">
      <c r="A10" s="270"/>
      <c r="B10" s="270"/>
      <c r="C10" s="254"/>
      <c r="D10" s="257"/>
      <c r="E10" s="60"/>
      <c r="F10" s="54" t="s">
        <v>13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8"/>
      <c r="S10" s="62" t="str">
        <f>IF(E10="","",SUM(G10:Q10)-(R10))</f>
        <v/>
      </c>
      <c r="T10" s="261">
        <f>SUM(S8:S11)+T9</f>
        <v>0</v>
      </c>
      <c r="U10" s="262"/>
      <c r="V10" s="64">
        <f>SUM(G10:I10)</f>
        <v>0</v>
      </c>
    </row>
    <row r="11" spans="1:23" ht="17.100000000000001" customHeight="1" x14ac:dyDescent="0.3">
      <c r="A11" s="270"/>
      <c r="B11" s="270"/>
      <c r="C11" s="254"/>
      <c r="D11" s="257"/>
      <c r="E11" s="60"/>
      <c r="F11" s="54" t="s">
        <v>14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10"/>
      <c r="S11" s="66" t="str">
        <f>IF(E11="","",SUM(G11:Q11)-(R11))</f>
        <v/>
      </c>
      <c r="T11" s="263"/>
      <c r="U11" s="264"/>
      <c r="V11" s="64">
        <f>SUM(G11:I11)</f>
        <v>0</v>
      </c>
    </row>
    <row r="12" spans="1:23" ht="17.100000000000001" customHeight="1" thickBot="1" x14ac:dyDescent="0.3">
      <c r="A12" s="271"/>
      <c r="B12" s="271"/>
      <c r="C12" s="272"/>
      <c r="D12" s="258"/>
      <c r="E12" s="273" t="s">
        <v>28</v>
      </c>
      <c r="F12" s="274"/>
      <c r="G12" s="68">
        <f t="shared" ref="G12:R12" si="1">SUM(G8:G11)</f>
        <v>0</v>
      </c>
      <c r="H12" s="68">
        <f t="shared" si="1"/>
        <v>0</v>
      </c>
      <c r="I12" s="68">
        <f t="shared" si="1"/>
        <v>0</v>
      </c>
      <c r="J12" s="68">
        <f t="shared" si="1"/>
        <v>0</v>
      </c>
      <c r="K12" s="68">
        <f t="shared" si="1"/>
        <v>0</v>
      </c>
      <c r="L12" s="68">
        <f t="shared" si="1"/>
        <v>0</v>
      </c>
      <c r="M12" s="68">
        <f t="shared" si="1"/>
        <v>0</v>
      </c>
      <c r="N12" s="68">
        <f t="shared" si="1"/>
        <v>0</v>
      </c>
      <c r="O12" s="68">
        <f t="shared" si="1"/>
        <v>0</v>
      </c>
      <c r="P12" s="68">
        <f t="shared" si="1"/>
        <v>0</v>
      </c>
      <c r="Q12" s="68">
        <f t="shared" si="1"/>
        <v>0</v>
      </c>
      <c r="R12" s="68">
        <f t="shared" si="1"/>
        <v>0</v>
      </c>
      <c r="S12" s="69"/>
      <c r="T12" s="265"/>
      <c r="U12" s="266"/>
      <c r="V12" s="70">
        <f>SUM(V8:V11)</f>
        <v>0</v>
      </c>
    </row>
    <row r="13" spans="1:23" ht="17.100000000000001" customHeight="1" x14ac:dyDescent="0.3">
      <c r="A13" s="247"/>
      <c r="B13" s="250"/>
      <c r="C13" s="253"/>
      <c r="D13" s="256"/>
      <c r="E13" s="53"/>
      <c r="F13" s="54" t="s">
        <v>11</v>
      </c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6"/>
      <c r="S13" s="57" t="str">
        <f>IF(E13="","",SUM(G13:Q13)-(R13))</f>
        <v/>
      </c>
      <c r="T13" s="58" t="s">
        <v>18</v>
      </c>
      <c r="U13" s="259"/>
      <c r="V13" s="59">
        <f>SUM(G13:I13)</f>
        <v>0</v>
      </c>
    </row>
    <row r="14" spans="1:23" ht="17.100000000000001" customHeight="1" x14ac:dyDescent="0.3">
      <c r="A14" s="248"/>
      <c r="B14" s="251"/>
      <c r="C14" s="254"/>
      <c r="D14" s="257"/>
      <c r="E14" s="60"/>
      <c r="F14" s="54" t="s">
        <v>12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8"/>
      <c r="S14" s="62" t="str">
        <f>IF(E14="","",SUM(G14:Q14)-(R14))</f>
        <v/>
      </c>
      <c r="T14" s="63"/>
      <c r="U14" s="260"/>
      <c r="V14" s="64">
        <f>SUM(G14:I14)</f>
        <v>0</v>
      </c>
    </row>
    <row r="15" spans="1:23" ht="17.100000000000001" customHeight="1" x14ac:dyDescent="0.3">
      <c r="A15" s="248"/>
      <c r="B15" s="251"/>
      <c r="C15" s="254"/>
      <c r="D15" s="257"/>
      <c r="E15" s="60"/>
      <c r="F15" s="54" t="s">
        <v>13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8"/>
      <c r="S15" s="62" t="str">
        <f>IF(E15="","",SUM(G15:Q15)-(R15))</f>
        <v/>
      </c>
      <c r="T15" s="261">
        <f>SUM(S13:S16)+T14</f>
        <v>0</v>
      </c>
      <c r="U15" s="262"/>
      <c r="V15" s="64">
        <f>SUM(G15:I15)</f>
        <v>0</v>
      </c>
    </row>
    <row r="16" spans="1:23" ht="17.100000000000001" customHeight="1" x14ac:dyDescent="0.3">
      <c r="A16" s="248"/>
      <c r="B16" s="251"/>
      <c r="C16" s="254"/>
      <c r="D16" s="257"/>
      <c r="E16" s="60"/>
      <c r="F16" s="54" t="s">
        <v>14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10"/>
      <c r="S16" s="66" t="str">
        <f>IF(E16="","",SUM(G16:Q16)-(R16))</f>
        <v/>
      </c>
      <c r="T16" s="263"/>
      <c r="U16" s="264"/>
      <c r="V16" s="64">
        <f>SUM(G16:I16)</f>
        <v>0</v>
      </c>
    </row>
    <row r="17" spans="1:23" ht="17.100000000000001" customHeight="1" thickBot="1" x14ac:dyDescent="0.3">
      <c r="A17" s="249"/>
      <c r="B17" s="252"/>
      <c r="C17" s="255"/>
      <c r="D17" s="258"/>
      <c r="E17" s="267" t="s">
        <v>28</v>
      </c>
      <c r="F17" s="268"/>
      <c r="G17" s="68">
        <f t="shared" ref="G17:R17" si="2">SUM(G13:G16)</f>
        <v>0</v>
      </c>
      <c r="H17" s="68">
        <f t="shared" si="2"/>
        <v>0</v>
      </c>
      <c r="I17" s="68">
        <f t="shared" si="2"/>
        <v>0</v>
      </c>
      <c r="J17" s="68">
        <f t="shared" si="2"/>
        <v>0</v>
      </c>
      <c r="K17" s="68">
        <f t="shared" si="2"/>
        <v>0</v>
      </c>
      <c r="L17" s="68">
        <f t="shared" si="2"/>
        <v>0</v>
      </c>
      <c r="M17" s="68">
        <f t="shared" si="2"/>
        <v>0</v>
      </c>
      <c r="N17" s="68">
        <f t="shared" si="2"/>
        <v>0</v>
      </c>
      <c r="O17" s="68">
        <f t="shared" si="2"/>
        <v>0</v>
      </c>
      <c r="P17" s="68">
        <f t="shared" si="2"/>
        <v>0</v>
      </c>
      <c r="Q17" s="68">
        <f t="shared" si="2"/>
        <v>0</v>
      </c>
      <c r="R17" s="68">
        <f t="shared" si="2"/>
        <v>0</v>
      </c>
      <c r="S17" s="69"/>
      <c r="T17" s="265"/>
      <c r="U17" s="266"/>
      <c r="V17" s="70">
        <f>SUM(V13:V16)</f>
        <v>0</v>
      </c>
    </row>
    <row r="18" spans="1:23" ht="20.25" customHeight="1" x14ac:dyDescent="0.35">
      <c r="A18" s="155"/>
      <c r="B18" s="235" t="s">
        <v>36</v>
      </c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</row>
    <row r="19" spans="1:23" s="52" customFormat="1" ht="17.100000000000001" customHeight="1" thickBot="1" x14ac:dyDescent="0.35">
      <c r="A19" s="135" t="s">
        <v>29</v>
      </c>
      <c r="B19" s="135" t="s">
        <v>57</v>
      </c>
      <c r="C19" s="136" t="s">
        <v>33</v>
      </c>
      <c r="D19" s="137" t="s">
        <v>27</v>
      </c>
      <c r="E19" s="138" t="s">
        <v>0</v>
      </c>
      <c r="F19" s="138" t="s">
        <v>1</v>
      </c>
      <c r="G19" s="139" t="s">
        <v>2</v>
      </c>
      <c r="H19" s="139" t="s">
        <v>3</v>
      </c>
      <c r="I19" s="139" t="s">
        <v>4</v>
      </c>
      <c r="J19" s="139" t="s">
        <v>21</v>
      </c>
      <c r="K19" s="139" t="s">
        <v>5</v>
      </c>
      <c r="L19" s="139" t="s">
        <v>6</v>
      </c>
      <c r="M19" s="139" t="s">
        <v>7</v>
      </c>
      <c r="N19" s="139" t="s">
        <v>8</v>
      </c>
      <c r="O19" s="139" t="s">
        <v>19</v>
      </c>
      <c r="P19" s="139" t="s">
        <v>22</v>
      </c>
      <c r="Q19" s="139" t="s">
        <v>17</v>
      </c>
      <c r="R19" s="139" t="s">
        <v>9</v>
      </c>
      <c r="S19" s="139" t="s">
        <v>15</v>
      </c>
      <c r="T19" s="139" t="s">
        <v>16</v>
      </c>
      <c r="U19" s="140" t="s">
        <v>10</v>
      </c>
      <c r="V19" s="141" t="s">
        <v>30</v>
      </c>
      <c r="W19" s="142"/>
    </row>
    <row r="20" spans="1:23" ht="16.5" customHeight="1" x14ac:dyDescent="0.3">
      <c r="A20" s="245"/>
      <c r="B20" s="245"/>
      <c r="C20" s="237"/>
      <c r="D20" s="239"/>
      <c r="E20" s="143"/>
      <c r="F20" s="144" t="s">
        <v>23</v>
      </c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145"/>
      <c r="S20" s="146" t="str">
        <f t="shared" ref="S20:S25" si="3">IF(E20="","",SUM(G20:Q20)-(R20))</f>
        <v/>
      </c>
      <c r="T20" s="241">
        <f>IF(E20="",0,(SUM(S20+S21)))</f>
        <v>0</v>
      </c>
      <c r="U20" s="243"/>
      <c r="V20" s="147">
        <f t="shared" ref="V20:V25" si="4">SUM(G20:I20)</f>
        <v>0</v>
      </c>
      <c r="W20" s="148" t="s">
        <v>31</v>
      </c>
    </row>
    <row r="21" spans="1:23" ht="16.5" customHeight="1" thickBot="1" x14ac:dyDescent="0.35">
      <c r="A21" s="246"/>
      <c r="B21" s="246"/>
      <c r="C21" s="238"/>
      <c r="D21" s="240"/>
      <c r="E21" s="149"/>
      <c r="F21" s="150" t="s">
        <v>24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151"/>
      <c r="S21" s="152" t="str">
        <f t="shared" si="3"/>
        <v/>
      </c>
      <c r="T21" s="242"/>
      <c r="U21" s="244"/>
      <c r="V21" s="153">
        <f t="shared" si="4"/>
        <v>0</v>
      </c>
      <c r="W21" s="154">
        <f>SUM(V20:V21)</f>
        <v>0</v>
      </c>
    </row>
    <row r="22" spans="1:23" ht="17.25" customHeight="1" x14ac:dyDescent="0.3">
      <c r="A22" s="245"/>
      <c r="B22" s="245"/>
      <c r="C22" s="237"/>
      <c r="D22" s="239"/>
      <c r="E22" s="143"/>
      <c r="F22" s="144" t="s">
        <v>23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145"/>
      <c r="S22" s="146" t="str">
        <f t="shared" si="3"/>
        <v/>
      </c>
      <c r="T22" s="241">
        <f>IF(E22="",0,(SUM(S22+S23)))</f>
        <v>0</v>
      </c>
      <c r="U22" s="243"/>
      <c r="V22" s="147">
        <f t="shared" si="4"/>
        <v>0</v>
      </c>
      <c r="W22" s="148" t="s">
        <v>31</v>
      </c>
    </row>
    <row r="23" spans="1:23" ht="17.25" customHeight="1" thickBot="1" x14ac:dyDescent="0.35">
      <c r="A23" s="246"/>
      <c r="B23" s="246"/>
      <c r="C23" s="238"/>
      <c r="D23" s="240"/>
      <c r="E23" s="149"/>
      <c r="F23" s="150" t="s">
        <v>24</v>
      </c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51"/>
      <c r="S23" s="152" t="str">
        <f t="shared" si="3"/>
        <v/>
      </c>
      <c r="T23" s="242"/>
      <c r="U23" s="244"/>
      <c r="V23" s="153">
        <f t="shared" si="4"/>
        <v>0</v>
      </c>
      <c r="W23" s="154">
        <f>SUM(V22:V23)</f>
        <v>0</v>
      </c>
    </row>
    <row r="24" spans="1:23" ht="17.25" customHeight="1" x14ac:dyDescent="0.3">
      <c r="A24" s="245"/>
      <c r="B24" s="245"/>
      <c r="C24" s="237"/>
      <c r="D24" s="239"/>
      <c r="E24" s="143"/>
      <c r="F24" s="144" t="s">
        <v>23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145"/>
      <c r="S24" s="146" t="str">
        <f t="shared" si="3"/>
        <v/>
      </c>
      <c r="T24" s="241">
        <f>IF(E24="",0,(SUM(S24+S25)))</f>
        <v>0</v>
      </c>
      <c r="U24" s="243"/>
      <c r="V24" s="147">
        <f t="shared" si="4"/>
        <v>0</v>
      </c>
      <c r="W24" s="148" t="s">
        <v>31</v>
      </c>
    </row>
    <row r="25" spans="1:23" ht="17.25" customHeight="1" thickBot="1" x14ac:dyDescent="0.35">
      <c r="A25" s="246"/>
      <c r="B25" s="246"/>
      <c r="C25" s="238"/>
      <c r="D25" s="240"/>
      <c r="E25" s="149"/>
      <c r="F25" s="150" t="s">
        <v>24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151"/>
      <c r="S25" s="152" t="str">
        <f t="shared" si="3"/>
        <v/>
      </c>
      <c r="T25" s="242"/>
      <c r="U25" s="244"/>
      <c r="V25" s="153">
        <f t="shared" si="4"/>
        <v>0</v>
      </c>
      <c r="W25" s="154">
        <f>SUM(V24:V25)</f>
        <v>0</v>
      </c>
    </row>
    <row r="26" spans="1:23" ht="21" customHeight="1" x14ac:dyDescent="0.4">
      <c r="B26" s="235" t="s">
        <v>38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</row>
    <row r="27" spans="1:23" s="11" customFormat="1" ht="15.75" customHeight="1" thickBot="1" x14ac:dyDescent="0.25">
      <c r="A27" s="119" t="s">
        <v>29</v>
      </c>
      <c r="B27" s="119" t="s">
        <v>20</v>
      </c>
      <c r="C27" s="120" t="s">
        <v>59</v>
      </c>
      <c r="D27" s="120" t="s">
        <v>27</v>
      </c>
      <c r="E27" s="121" t="s">
        <v>0</v>
      </c>
      <c r="F27" s="122" t="s">
        <v>2</v>
      </c>
      <c r="G27" s="122" t="s">
        <v>3</v>
      </c>
      <c r="H27" s="122" t="s">
        <v>4</v>
      </c>
      <c r="I27" s="122" t="s">
        <v>21</v>
      </c>
      <c r="J27" s="122" t="s">
        <v>5</v>
      </c>
      <c r="K27" s="122" t="s">
        <v>6</v>
      </c>
      <c r="L27" s="122" t="s">
        <v>7</v>
      </c>
      <c r="M27" s="122" t="s">
        <v>8</v>
      </c>
      <c r="N27" s="122" t="s">
        <v>19</v>
      </c>
      <c r="O27" s="122" t="s">
        <v>25</v>
      </c>
      <c r="P27" s="122" t="s">
        <v>17</v>
      </c>
      <c r="Q27" s="123" t="s">
        <v>9</v>
      </c>
      <c r="R27" s="124" t="s">
        <v>26</v>
      </c>
      <c r="S27" s="125" t="s">
        <v>10</v>
      </c>
      <c r="T27" s="156" t="s">
        <v>30</v>
      </c>
      <c r="U27" s="5"/>
    </row>
    <row r="28" spans="1:23" ht="17.25" customHeight="1" x14ac:dyDescent="0.3">
      <c r="A28" s="127"/>
      <c r="B28" s="127"/>
      <c r="C28" s="128"/>
      <c r="D28" s="129"/>
      <c r="E28" s="130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2"/>
      <c r="R28" s="133" t="str">
        <f>IF(E28="","",SUM(F28:P28)-(Q28))</f>
        <v/>
      </c>
      <c r="S28" s="134">
        <v>1</v>
      </c>
      <c r="T28" s="129">
        <f>SUM(F28:H28)</f>
        <v>0</v>
      </c>
      <c r="U28" s="1"/>
      <c r="V28" s="1"/>
    </row>
    <row r="29" spans="1:23" ht="17.25" customHeight="1" x14ac:dyDescent="0.3">
      <c r="A29" s="127"/>
      <c r="B29" s="127"/>
      <c r="C29" s="128"/>
      <c r="D29" s="129"/>
      <c r="E29" s="130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2"/>
      <c r="R29" s="133" t="str">
        <f>IF(E29="","",SUM(F29:P29)-(Q29))</f>
        <v/>
      </c>
      <c r="S29" s="134">
        <v>2</v>
      </c>
      <c r="T29" s="129">
        <f>SUM(F29:H29)</f>
        <v>0</v>
      </c>
      <c r="U29" s="1"/>
      <c r="V29" s="1"/>
    </row>
    <row r="30" spans="1:23" ht="17.25" customHeight="1" x14ac:dyDescent="0.3">
      <c r="A30" s="127"/>
      <c r="B30" s="127"/>
      <c r="C30" s="128"/>
      <c r="D30" s="129"/>
      <c r="E30" s="13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2"/>
      <c r="R30" s="133" t="str">
        <f>IF(E30="","",SUM(F30:P30)-(Q30))</f>
        <v/>
      </c>
      <c r="S30" s="134">
        <v>3</v>
      </c>
      <c r="T30" s="129">
        <f>SUM(F30:H30)</f>
        <v>0</v>
      </c>
      <c r="U30" s="1"/>
      <c r="V30" s="1"/>
    </row>
    <row r="31" spans="1:23" ht="15.75" customHeight="1" x14ac:dyDescent="0.3"/>
    <row r="32" spans="1:2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</sheetData>
  <mergeCells count="42">
    <mergeCell ref="B1:V1"/>
    <mergeCell ref="A3:A7"/>
    <mergeCell ref="B3:B7"/>
    <mergeCell ref="C3:C7"/>
    <mergeCell ref="D3:D7"/>
    <mergeCell ref="U3:U4"/>
    <mergeCell ref="T5:U7"/>
    <mergeCell ref="E7:F7"/>
    <mergeCell ref="A8:A12"/>
    <mergeCell ref="B8:B12"/>
    <mergeCell ref="C8:C12"/>
    <mergeCell ref="D8:D12"/>
    <mergeCell ref="U8:U9"/>
    <mergeCell ref="T10:U12"/>
    <mergeCell ref="E12:F12"/>
    <mergeCell ref="A13:A17"/>
    <mergeCell ref="B13:B17"/>
    <mergeCell ref="C13:C17"/>
    <mergeCell ref="D13:D17"/>
    <mergeCell ref="U13:U14"/>
    <mergeCell ref="T15:U17"/>
    <mergeCell ref="E17:F17"/>
    <mergeCell ref="A24:A25"/>
    <mergeCell ref="B24:B25"/>
    <mergeCell ref="C24:C25"/>
    <mergeCell ref="B18:W18"/>
    <mergeCell ref="A20:A21"/>
    <mergeCell ref="B20:B21"/>
    <mergeCell ref="A22:A23"/>
    <mergeCell ref="B22:B23"/>
    <mergeCell ref="C22:C23"/>
    <mergeCell ref="D22:D23"/>
    <mergeCell ref="T22:T23"/>
    <mergeCell ref="D24:D25"/>
    <mergeCell ref="T24:T25"/>
    <mergeCell ref="U24:U25"/>
    <mergeCell ref="B26:V26"/>
    <mergeCell ref="C20:C21"/>
    <mergeCell ref="D20:D21"/>
    <mergeCell ref="T20:T21"/>
    <mergeCell ref="U20:U21"/>
    <mergeCell ref="U22:U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W107"/>
  <sheetViews>
    <sheetView tabSelected="1" zoomScale="95" zoomScaleNormal="95" workbookViewId="0">
      <pane xSplit="4" ySplit="2" topLeftCell="E5" activePane="bottomRight" state="frozen"/>
      <selection pane="topRight" activeCell="E1" sqref="E1"/>
      <selection pane="bottomLeft" activeCell="A3" sqref="A3"/>
      <selection pane="bottomRight" activeCell="C8" sqref="C8:C12"/>
    </sheetView>
  </sheetViews>
  <sheetFormatPr defaultRowHeight="15.75" customHeight="1" x14ac:dyDescent="0.3"/>
  <cols>
    <col min="1" max="1" width="3.88671875" style="1" bestFit="1" customWidth="1"/>
    <col min="2" max="2" width="4.88671875" style="1" bestFit="1" customWidth="1"/>
    <col min="3" max="3" width="29.5546875" style="12" customWidth="1"/>
    <col min="4" max="4" width="7.77734375" style="1" customWidth="1"/>
    <col min="5" max="5" width="7.77734375" style="71" customWidth="1"/>
    <col min="6" max="6" width="7.77734375" style="3" customWidth="1"/>
    <col min="7" max="18" width="7.77734375" style="9" customWidth="1"/>
    <col min="19" max="19" width="7.77734375" style="1" customWidth="1"/>
    <col min="20" max="20" width="9.21875" style="5" bestFit="1" customWidth="1"/>
    <col min="21" max="21" width="5.44140625" style="13" bestFit="1" customWidth="1"/>
    <col min="22" max="22" width="18" style="2" bestFit="1" customWidth="1"/>
    <col min="23" max="257" width="9.109375" style="1"/>
    <col min="258" max="258" width="3.88671875" style="1" bestFit="1" customWidth="1"/>
    <col min="259" max="259" width="29.5546875" style="1" customWidth="1"/>
    <col min="260" max="275" width="7.77734375" style="1" customWidth="1"/>
    <col min="276" max="276" width="9.21875" style="1" bestFit="1" customWidth="1"/>
    <col min="277" max="277" width="5.44140625" style="1" bestFit="1" customWidth="1"/>
    <col min="278" max="278" width="18" style="1" bestFit="1" customWidth="1"/>
    <col min="279" max="513" width="9.109375" style="1"/>
    <col min="514" max="514" width="3.88671875" style="1" bestFit="1" customWidth="1"/>
    <col min="515" max="515" width="29.5546875" style="1" customWidth="1"/>
    <col min="516" max="531" width="7.77734375" style="1" customWidth="1"/>
    <col min="532" max="532" width="9.21875" style="1" bestFit="1" customWidth="1"/>
    <col min="533" max="533" width="5.44140625" style="1" bestFit="1" customWidth="1"/>
    <col min="534" max="534" width="18" style="1" bestFit="1" customWidth="1"/>
    <col min="535" max="769" width="9.109375" style="1"/>
    <col min="770" max="770" width="3.88671875" style="1" bestFit="1" customWidth="1"/>
    <col min="771" max="771" width="29.5546875" style="1" customWidth="1"/>
    <col min="772" max="787" width="7.77734375" style="1" customWidth="1"/>
    <col min="788" max="788" width="9.21875" style="1" bestFit="1" customWidth="1"/>
    <col min="789" max="789" width="5.44140625" style="1" bestFit="1" customWidth="1"/>
    <col min="790" max="790" width="18" style="1" bestFit="1" customWidth="1"/>
    <col min="791" max="1025" width="9.109375" style="1"/>
    <col min="1026" max="1026" width="3.88671875" style="1" bestFit="1" customWidth="1"/>
    <col min="1027" max="1027" width="29.5546875" style="1" customWidth="1"/>
    <col min="1028" max="1043" width="7.77734375" style="1" customWidth="1"/>
    <col min="1044" max="1044" width="9.21875" style="1" bestFit="1" customWidth="1"/>
    <col min="1045" max="1045" width="5.44140625" style="1" bestFit="1" customWidth="1"/>
    <col min="1046" max="1046" width="18" style="1" bestFit="1" customWidth="1"/>
    <col min="1047" max="1281" width="9.109375" style="1"/>
    <col min="1282" max="1282" width="3.88671875" style="1" bestFit="1" customWidth="1"/>
    <col min="1283" max="1283" width="29.5546875" style="1" customWidth="1"/>
    <col min="1284" max="1299" width="7.77734375" style="1" customWidth="1"/>
    <col min="1300" max="1300" width="9.21875" style="1" bestFit="1" customWidth="1"/>
    <col min="1301" max="1301" width="5.44140625" style="1" bestFit="1" customWidth="1"/>
    <col min="1302" max="1302" width="18" style="1" bestFit="1" customWidth="1"/>
    <col min="1303" max="1537" width="9.109375" style="1"/>
    <col min="1538" max="1538" width="3.88671875" style="1" bestFit="1" customWidth="1"/>
    <col min="1539" max="1539" width="29.5546875" style="1" customWidth="1"/>
    <col min="1540" max="1555" width="7.77734375" style="1" customWidth="1"/>
    <col min="1556" max="1556" width="9.21875" style="1" bestFit="1" customWidth="1"/>
    <col min="1557" max="1557" width="5.44140625" style="1" bestFit="1" customWidth="1"/>
    <col min="1558" max="1558" width="18" style="1" bestFit="1" customWidth="1"/>
    <col min="1559" max="1793" width="9.109375" style="1"/>
    <col min="1794" max="1794" width="3.88671875" style="1" bestFit="1" customWidth="1"/>
    <col min="1795" max="1795" width="29.5546875" style="1" customWidth="1"/>
    <col min="1796" max="1811" width="7.77734375" style="1" customWidth="1"/>
    <col min="1812" max="1812" width="9.21875" style="1" bestFit="1" customWidth="1"/>
    <col min="1813" max="1813" width="5.44140625" style="1" bestFit="1" customWidth="1"/>
    <col min="1814" max="1814" width="18" style="1" bestFit="1" customWidth="1"/>
    <col min="1815" max="2049" width="9.109375" style="1"/>
    <col min="2050" max="2050" width="3.88671875" style="1" bestFit="1" customWidth="1"/>
    <col min="2051" max="2051" width="29.5546875" style="1" customWidth="1"/>
    <col min="2052" max="2067" width="7.77734375" style="1" customWidth="1"/>
    <col min="2068" max="2068" width="9.21875" style="1" bestFit="1" customWidth="1"/>
    <col min="2069" max="2069" width="5.44140625" style="1" bestFit="1" customWidth="1"/>
    <col min="2070" max="2070" width="18" style="1" bestFit="1" customWidth="1"/>
    <col min="2071" max="2305" width="9.109375" style="1"/>
    <col min="2306" max="2306" width="3.88671875" style="1" bestFit="1" customWidth="1"/>
    <col min="2307" max="2307" width="29.5546875" style="1" customWidth="1"/>
    <col min="2308" max="2323" width="7.77734375" style="1" customWidth="1"/>
    <col min="2324" max="2324" width="9.21875" style="1" bestFit="1" customWidth="1"/>
    <col min="2325" max="2325" width="5.44140625" style="1" bestFit="1" customWidth="1"/>
    <col min="2326" max="2326" width="18" style="1" bestFit="1" customWidth="1"/>
    <col min="2327" max="2561" width="9.109375" style="1"/>
    <col min="2562" max="2562" width="3.88671875" style="1" bestFit="1" customWidth="1"/>
    <col min="2563" max="2563" width="29.5546875" style="1" customWidth="1"/>
    <col min="2564" max="2579" width="7.77734375" style="1" customWidth="1"/>
    <col min="2580" max="2580" width="9.21875" style="1" bestFit="1" customWidth="1"/>
    <col min="2581" max="2581" width="5.44140625" style="1" bestFit="1" customWidth="1"/>
    <col min="2582" max="2582" width="18" style="1" bestFit="1" customWidth="1"/>
    <col min="2583" max="2817" width="9.109375" style="1"/>
    <col min="2818" max="2818" width="3.88671875" style="1" bestFit="1" customWidth="1"/>
    <col min="2819" max="2819" width="29.5546875" style="1" customWidth="1"/>
    <col min="2820" max="2835" width="7.77734375" style="1" customWidth="1"/>
    <col min="2836" max="2836" width="9.21875" style="1" bestFit="1" customWidth="1"/>
    <col min="2837" max="2837" width="5.44140625" style="1" bestFit="1" customWidth="1"/>
    <col min="2838" max="2838" width="18" style="1" bestFit="1" customWidth="1"/>
    <col min="2839" max="3073" width="9.109375" style="1"/>
    <col min="3074" max="3074" width="3.88671875" style="1" bestFit="1" customWidth="1"/>
    <col min="3075" max="3075" width="29.5546875" style="1" customWidth="1"/>
    <col min="3076" max="3091" width="7.77734375" style="1" customWidth="1"/>
    <col min="3092" max="3092" width="9.21875" style="1" bestFit="1" customWidth="1"/>
    <col min="3093" max="3093" width="5.44140625" style="1" bestFit="1" customWidth="1"/>
    <col min="3094" max="3094" width="18" style="1" bestFit="1" customWidth="1"/>
    <col min="3095" max="3329" width="9.109375" style="1"/>
    <col min="3330" max="3330" width="3.88671875" style="1" bestFit="1" customWidth="1"/>
    <col min="3331" max="3331" width="29.5546875" style="1" customWidth="1"/>
    <col min="3332" max="3347" width="7.77734375" style="1" customWidth="1"/>
    <col min="3348" max="3348" width="9.21875" style="1" bestFit="1" customWidth="1"/>
    <col min="3349" max="3349" width="5.44140625" style="1" bestFit="1" customWidth="1"/>
    <col min="3350" max="3350" width="18" style="1" bestFit="1" customWidth="1"/>
    <col min="3351" max="3585" width="9.109375" style="1"/>
    <col min="3586" max="3586" width="3.88671875" style="1" bestFit="1" customWidth="1"/>
    <col min="3587" max="3587" width="29.5546875" style="1" customWidth="1"/>
    <col min="3588" max="3603" width="7.77734375" style="1" customWidth="1"/>
    <col min="3604" max="3604" width="9.21875" style="1" bestFit="1" customWidth="1"/>
    <col min="3605" max="3605" width="5.44140625" style="1" bestFit="1" customWidth="1"/>
    <col min="3606" max="3606" width="18" style="1" bestFit="1" customWidth="1"/>
    <col min="3607" max="3841" width="9.109375" style="1"/>
    <col min="3842" max="3842" width="3.88671875" style="1" bestFit="1" customWidth="1"/>
    <col min="3843" max="3843" width="29.5546875" style="1" customWidth="1"/>
    <col min="3844" max="3859" width="7.77734375" style="1" customWidth="1"/>
    <col min="3860" max="3860" width="9.21875" style="1" bestFit="1" customWidth="1"/>
    <col min="3861" max="3861" width="5.44140625" style="1" bestFit="1" customWidth="1"/>
    <col min="3862" max="3862" width="18" style="1" bestFit="1" customWidth="1"/>
    <col min="3863" max="4097" width="9.109375" style="1"/>
    <col min="4098" max="4098" width="3.88671875" style="1" bestFit="1" customWidth="1"/>
    <col min="4099" max="4099" width="29.5546875" style="1" customWidth="1"/>
    <col min="4100" max="4115" width="7.77734375" style="1" customWidth="1"/>
    <col min="4116" max="4116" width="9.21875" style="1" bestFit="1" customWidth="1"/>
    <col min="4117" max="4117" width="5.44140625" style="1" bestFit="1" customWidth="1"/>
    <col min="4118" max="4118" width="18" style="1" bestFit="1" customWidth="1"/>
    <col min="4119" max="4353" width="9.109375" style="1"/>
    <col min="4354" max="4354" width="3.88671875" style="1" bestFit="1" customWidth="1"/>
    <col min="4355" max="4355" width="29.5546875" style="1" customWidth="1"/>
    <col min="4356" max="4371" width="7.77734375" style="1" customWidth="1"/>
    <col min="4372" max="4372" width="9.21875" style="1" bestFit="1" customWidth="1"/>
    <col min="4373" max="4373" width="5.44140625" style="1" bestFit="1" customWidth="1"/>
    <col min="4374" max="4374" width="18" style="1" bestFit="1" customWidth="1"/>
    <col min="4375" max="4609" width="9.109375" style="1"/>
    <col min="4610" max="4610" width="3.88671875" style="1" bestFit="1" customWidth="1"/>
    <col min="4611" max="4611" width="29.5546875" style="1" customWidth="1"/>
    <col min="4612" max="4627" width="7.77734375" style="1" customWidth="1"/>
    <col min="4628" max="4628" width="9.21875" style="1" bestFit="1" customWidth="1"/>
    <col min="4629" max="4629" width="5.44140625" style="1" bestFit="1" customWidth="1"/>
    <col min="4630" max="4630" width="18" style="1" bestFit="1" customWidth="1"/>
    <col min="4631" max="4865" width="9.109375" style="1"/>
    <col min="4866" max="4866" width="3.88671875" style="1" bestFit="1" customWidth="1"/>
    <col min="4867" max="4867" width="29.5546875" style="1" customWidth="1"/>
    <col min="4868" max="4883" width="7.77734375" style="1" customWidth="1"/>
    <col min="4884" max="4884" width="9.21875" style="1" bestFit="1" customWidth="1"/>
    <col min="4885" max="4885" width="5.44140625" style="1" bestFit="1" customWidth="1"/>
    <col min="4886" max="4886" width="18" style="1" bestFit="1" customWidth="1"/>
    <col min="4887" max="5121" width="9.109375" style="1"/>
    <col min="5122" max="5122" width="3.88671875" style="1" bestFit="1" customWidth="1"/>
    <col min="5123" max="5123" width="29.5546875" style="1" customWidth="1"/>
    <col min="5124" max="5139" width="7.77734375" style="1" customWidth="1"/>
    <col min="5140" max="5140" width="9.21875" style="1" bestFit="1" customWidth="1"/>
    <col min="5141" max="5141" width="5.44140625" style="1" bestFit="1" customWidth="1"/>
    <col min="5142" max="5142" width="18" style="1" bestFit="1" customWidth="1"/>
    <col min="5143" max="5377" width="9.109375" style="1"/>
    <col min="5378" max="5378" width="3.88671875" style="1" bestFit="1" customWidth="1"/>
    <col min="5379" max="5379" width="29.5546875" style="1" customWidth="1"/>
    <col min="5380" max="5395" width="7.77734375" style="1" customWidth="1"/>
    <col min="5396" max="5396" width="9.21875" style="1" bestFit="1" customWidth="1"/>
    <col min="5397" max="5397" width="5.44140625" style="1" bestFit="1" customWidth="1"/>
    <col min="5398" max="5398" width="18" style="1" bestFit="1" customWidth="1"/>
    <col min="5399" max="5633" width="9.109375" style="1"/>
    <col min="5634" max="5634" width="3.88671875" style="1" bestFit="1" customWidth="1"/>
    <col min="5635" max="5635" width="29.5546875" style="1" customWidth="1"/>
    <col min="5636" max="5651" width="7.77734375" style="1" customWidth="1"/>
    <col min="5652" max="5652" width="9.21875" style="1" bestFit="1" customWidth="1"/>
    <col min="5653" max="5653" width="5.44140625" style="1" bestFit="1" customWidth="1"/>
    <col min="5654" max="5654" width="18" style="1" bestFit="1" customWidth="1"/>
    <col min="5655" max="5889" width="9.109375" style="1"/>
    <col min="5890" max="5890" width="3.88671875" style="1" bestFit="1" customWidth="1"/>
    <col min="5891" max="5891" width="29.5546875" style="1" customWidth="1"/>
    <col min="5892" max="5907" width="7.77734375" style="1" customWidth="1"/>
    <col min="5908" max="5908" width="9.21875" style="1" bestFit="1" customWidth="1"/>
    <col min="5909" max="5909" width="5.44140625" style="1" bestFit="1" customWidth="1"/>
    <col min="5910" max="5910" width="18" style="1" bestFit="1" customWidth="1"/>
    <col min="5911" max="6145" width="9.109375" style="1"/>
    <col min="6146" max="6146" width="3.88671875" style="1" bestFit="1" customWidth="1"/>
    <col min="6147" max="6147" width="29.5546875" style="1" customWidth="1"/>
    <col min="6148" max="6163" width="7.77734375" style="1" customWidth="1"/>
    <col min="6164" max="6164" width="9.21875" style="1" bestFit="1" customWidth="1"/>
    <col min="6165" max="6165" width="5.44140625" style="1" bestFit="1" customWidth="1"/>
    <col min="6166" max="6166" width="18" style="1" bestFit="1" customWidth="1"/>
    <col min="6167" max="6401" width="9.109375" style="1"/>
    <col min="6402" max="6402" width="3.88671875" style="1" bestFit="1" customWidth="1"/>
    <col min="6403" max="6403" width="29.5546875" style="1" customWidth="1"/>
    <col min="6404" max="6419" width="7.77734375" style="1" customWidth="1"/>
    <col min="6420" max="6420" width="9.21875" style="1" bestFit="1" customWidth="1"/>
    <col min="6421" max="6421" width="5.44140625" style="1" bestFit="1" customWidth="1"/>
    <col min="6422" max="6422" width="18" style="1" bestFit="1" customWidth="1"/>
    <col min="6423" max="6657" width="9.109375" style="1"/>
    <col min="6658" max="6658" width="3.88671875" style="1" bestFit="1" customWidth="1"/>
    <col min="6659" max="6659" width="29.5546875" style="1" customWidth="1"/>
    <col min="6660" max="6675" width="7.77734375" style="1" customWidth="1"/>
    <col min="6676" max="6676" width="9.21875" style="1" bestFit="1" customWidth="1"/>
    <col min="6677" max="6677" width="5.44140625" style="1" bestFit="1" customWidth="1"/>
    <col min="6678" max="6678" width="18" style="1" bestFit="1" customWidth="1"/>
    <col min="6679" max="6913" width="9.109375" style="1"/>
    <col min="6914" max="6914" width="3.88671875" style="1" bestFit="1" customWidth="1"/>
    <col min="6915" max="6915" width="29.5546875" style="1" customWidth="1"/>
    <col min="6916" max="6931" width="7.77734375" style="1" customWidth="1"/>
    <col min="6932" max="6932" width="9.21875" style="1" bestFit="1" customWidth="1"/>
    <col min="6933" max="6933" width="5.44140625" style="1" bestFit="1" customWidth="1"/>
    <col min="6934" max="6934" width="18" style="1" bestFit="1" customWidth="1"/>
    <col min="6935" max="7169" width="9.109375" style="1"/>
    <col min="7170" max="7170" width="3.88671875" style="1" bestFit="1" customWidth="1"/>
    <col min="7171" max="7171" width="29.5546875" style="1" customWidth="1"/>
    <col min="7172" max="7187" width="7.77734375" style="1" customWidth="1"/>
    <col min="7188" max="7188" width="9.21875" style="1" bestFit="1" customWidth="1"/>
    <col min="7189" max="7189" width="5.44140625" style="1" bestFit="1" customWidth="1"/>
    <col min="7190" max="7190" width="18" style="1" bestFit="1" customWidth="1"/>
    <col min="7191" max="7425" width="9.109375" style="1"/>
    <col min="7426" max="7426" width="3.88671875" style="1" bestFit="1" customWidth="1"/>
    <col min="7427" max="7427" width="29.5546875" style="1" customWidth="1"/>
    <col min="7428" max="7443" width="7.77734375" style="1" customWidth="1"/>
    <col min="7444" max="7444" width="9.21875" style="1" bestFit="1" customWidth="1"/>
    <col min="7445" max="7445" width="5.44140625" style="1" bestFit="1" customWidth="1"/>
    <col min="7446" max="7446" width="18" style="1" bestFit="1" customWidth="1"/>
    <col min="7447" max="7681" width="9.109375" style="1"/>
    <col min="7682" max="7682" width="3.88671875" style="1" bestFit="1" customWidth="1"/>
    <col min="7683" max="7683" width="29.5546875" style="1" customWidth="1"/>
    <col min="7684" max="7699" width="7.77734375" style="1" customWidth="1"/>
    <col min="7700" max="7700" width="9.21875" style="1" bestFit="1" customWidth="1"/>
    <col min="7701" max="7701" width="5.44140625" style="1" bestFit="1" customWidth="1"/>
    <col min="7702" max="7702" width="18" style="1" bestFit="1" customWidth="1"/>
    <col min="7703" max="7937" width="9.109375" style="1"/>
    <col min="7938" max="7938" width="3.88671875" style="1" bestFit="1" customWidth="1"/>
    <col min="7939" max="7939" width="29.5546875" style="1" customWidth="1"/>
    <col min="7940" max="7955" width="7.77734375" style="1" customWidth="1"/>
    <col min="7956" max="7956" width="9.21875" style="1" bestFit="1" customWidth="1"/>
    <col min="7957" max="7957" width="5.44140625" style="1" bestFit="1" customWidth="1"/>
    <col min="7958" max="7958" width="18" style="1" bestFit="1" customWidth="1"/>
    <col min="7959" max="8193" width="9.109375" style="1"/>
    <col min="8194" max="8194" width="3.88671875" style="1" bestFit="1" customWidth="1"/>
    <col min="8195" max="8195" width="29.5546875" style="1" customWidth="1"/>
    <col min="8196" max="8211" width="7.77734375" style="1" customWidth="1"/>
    <col min="8212" max="8212" width="9.21875" style="1" bestFit="1" customWidth="1"/>
    <col min="8213" max="8213" width="5.44140625" style="1" bestFit="1" customWidth="1"/>
    <col min="8214" max="8214" width="18" style="1" bestFit="1" customWidth="1"/>
    <col min="8215" max="8449" width="9.109375" style="1"/>
    <col min="8450" max="8450" width="3.88671875" style="1" bestFit="1" customWidth="1"/>
    <col min="8451" max="8451" width="29.5546875" style="1" customWidth="1"/>
    <col min="8452" max="8467" width="7.77734375" style="1" customWidth="1"/>
    <col min="8468" max="8468" width="9.21875" style="1" bestFit="1" customWidth="1"/>
    <col min="8469" max="8469" width="5.44140625" style="1" bestFit="1" customWidth="1"/>
    <col min="8470" max="8470" width="18" style="1" bestFit="1" customWidth="1"/>
    <col min="8471" max="8705" width="9.109375" style="1"/>
    <col min="8706" max="8706" width="3.88671875" style="1" bestFit="1" customWidth="1"/>
    <col min="8707" max="8707" width="29.5546875" style="1" customWidth="1"/>
    <col min="8708" max="8723" width="7.77734375" style="1" customWidth="1"/>
    <col min="8724" max="8724" width="9.21875" style="1" bestFit="1" customWidth="1"/>
    <col min="8725" max="8725" width="5.44140625" style="1" bestFit="1" customWidth="1"/>
    <col min="8726" max="8726" width="18" style="1" bestFit="1" customWidth="1"/>
    <col min="8727" max="8961" width="9.109375" style="1"/>
    <col min="8962" max="8962" width="3.88671875" style="1" bestFit="1" customWidth="1"/>
    <col min="8963" max="8963" width="29.5546875" style="1" customWidth="1"/>
    <col min="8964" max="8979" width="7.77734375" style="1" customWidth="1"/>
    <col min="8980" max="8980" width="9.21875" style="1" bestFit="1" customWidth="1"/>
    <col min="8981" max="8981" width="5.44140625" style="1" bestFit="1" customWidth="1"/>
    <col min="8982" max="8982" width="18" style="1" bestFit="1" customWidth="1"/>
    <col min="8983" max="9217" width="9.109375" style="1"/>
    <col min="9218" max="9218" width="3.88671875" style="1" bestFit="1" customWidth="1"/>
    <col min="9219" max="9219" width="29.5546875" style="1" customWidth="1"/>
    <col min="9220" max="9235" width="7.77734375" style="1" customWidth="1"/>
    <col min="9236" max="9236" width="9.21875" style="1" bestFit="1" customWidth="1"/>
    <col min="9237" max="9237" width="5.44140625" style="1" bestFit="1" customWidth="1"/>
    <col min="9238" max="9238" width="18" style="1" bestFit="1" customWidth="1"/>
    <col min="9239" max="9473" width="9.109375" style="1"/>
    <col min="9474" max="9474" width="3.88671875" style="1" bestFit="1" customWidth="1"/>
    <col min="9475" max="9475" width="29.5546875" style="1" customWidth="1"/>
    <col min="9476" max="9491" width="7.77734375" style="1" customWidth="1"/>
    <col min="9492" max="9492" width="9.21875" style="1" bestFit="1" customWidth="1"/>
    <col min="9493" max="9493" width="5.44140625" style="1" bestFit="1" customWidth="1"/>
    <col min="9494" max="9494" width="18" style="1" bestFit="1" customWidth="1"/>
    <col min="9495" max="9729" width="9.109375" style="1"/>
    <col min="9730" max="9730" width="3.88671875" style="1" bestFit="1" customWidth="1"/>
    <col min="9731" max="9731" width="29.5546875" style="1" customWidth="1"/>
    <col min="9732" max="9747" width="7.77734375" style="1" customWidth="1"/>
    <col min="9748" max="9748" width="9.21875" style="1" bestFit="1" customWidth="1"/>
    <col min="9749" max="9749" width="5.44140625" style="1" bestFit="1" customWidth="1"/>
    <col min="9750" max="9750" width="18" style="1" bestFit="1" customWidth="1"/>
    <col min="9751" max="9985" width="9.109375" style="1"/>
    <col min="9986" max="9986" width="3.88671875" style="1" bestFit="1" customWidth="1"/>
    <col min="9987" max="9987" width="29.5546875" style="1" customWidth="1"/>
    <col min="9988" max="10003" width="7.77734375" style="1" customWidth="1"/>
    <col min="10004" max="10004" width="9.21875" style="1" bestFit="1" customWidth="1"/>
    <col min="10005" max="10005" width="5.44140625" style="1" bestFit="1" customWidth="1"/>
    <col min="10006" max="10006" width="18" style="1" bestFit="1" customWidth="1"/>
    <col min="10007" max="10241" width="9.109375" style="1"/>
    <col min="10242" max="10242" width="3.88671875" style="1" bestFit="1" customWidth="1"/>
    <col min="10243" max="10243" width="29.5546875" style="1" customWidth="1"/>
    <col min="10244" max="10259" width="7.77734375" style="1" customWidth="1"/>
    <col min="10260" max="10260" width="9.21875" style="1" bestFit="1" customWidth="1"/>
    <col min="10261" max="10261" width="5.44140625" style="1" bestFit="1" customWidth="1"/>
    <col min="10262" max="10262" width="18" style="1" bestFit="1" customWidth="1"/>
    <col min="10263" max="10497" width="9.109375" style="1"/>
    <col min="10498" max="10498" width="3.88671875" style="1" bestFit="1" customWidth="1"/>
    <col min="10499" max="10499" width="29.5546875" style="1" customWidth="1"/>
    <col min="10500" max="10515" width="7.77734375" style="1" customWidth="1"/>
    <col min="10516" max="10516" width="9.21875" style="1" bestFit="1" customWidth="1"/>
    <col min="10517" max="10517" width="5.44140625" style="1" bestFit="1" customWidth="1"/>
    <col min="10518" max="10518" width="18" style="1" bestFit="1" customWidth="1"/>
    <col min="10519" max="10753" width="9.109375" style="1"/>
    <col min="10754" max="10754" width="3.88671875" style="1" bestFit="1" customWidth="1"/>
    <col min="10755" max="10755" width="29.5546875" style="1" customWidth="1"/>
    <col min="10756" max="10771" width="7.77734375" style="1" customWidth="1"/>
    <col min="10772" max="10772" width="9.21875" style="1" bestFit="1" customWidth="1"/>
    <col min="10773" max="10773" width="5.44140625" style="1" bestFit="1" customWidth="1"/>
    <col min="10774" max="10774" width="18" style="1" bestFit="1" customWidth="1"/>
    <col min="10775" max="11009" width="9.109375" style="1"/>
    <col min="11010" max="11010" width="3.88671875" style="1" bestFit="1" customWidth="1"/>
    <col min="11011" max="11011" width="29.5546875" style="1" customWidth="1"/>
    <col min="11012" max="11027" width="7.77734375" style="1" customWidth="1"/>
    <col min="11028" max="11028" width="9.21875" style="1" bestFit="1" customWidth="1"/>
    <col min="11029" max="11029" width="5.44140625" style="1" bestFit="1" customWidth="1"/>
    <col min="11030" max="11030" width="18" style="1" bestFit="1" customWidth="1"/>
    <col min="11031" max="11265" width="9.109375" style="1"/>
    <col min="11266" max="11266" width="3.88671875" style="1" bestFit="1" customWidth="1"/>
    <col min="11267" max="11267" width="29.5546875" style="1" customWidth="1"/>
    <col min="11268" max="11283" width="7.77734375" style="1" customWidth="1"/>
    <col min="11284" max="11284" width="9.21875" style="1" bestFit="1" customWidth="1"/>
    <col min="11285" max="11285" width="5.44140625" style="1" bestFit="1" customWidth="1"/>
    <col min="11286" max="11286" width="18" style="1" bestFit="1" customWidth="1"/>
    <col min="11287" max="11521" width="9.109375" style="1"/>
    <col min="11522" max="11522" width="3.88671875" style="1" bestFit="1" customWidth="1"/>
    <col min="11523" max="11523" width="29.5546875" style="1" customWidth="1"/>
    <col min="11524" max="11539" width="7.77734375" style="1" customWidth="1"/>
    <col min="11540" max="11540" width="9.21875" style="1" bestFit="1" customWidth="1"/>
    <col min="11541" max="11541" width="5.44140625" style="1" bestFit="1" customWidth="1"/>
    <col min="11542" max="11542" width="18" style="1" bestFit="1" customWidth="1"/>
    <col min="11543" max="11777" width="9.109375" style="1"/>
    <col min="11778" max="11778" width="3.88671875" style="1" bestFit="1" customWidth="1"/>
    <col min="11779" max="11779" width="29.5546875" style="1" customWidth="1"/>
    <col min="11780" max="11795" width="7.77734375" style="1" customWidth="1"/>
    <col min="11796" max="11796" width="9.21875" style="1" bestFit="1" customWidth="1"/>
    <col min="11797" max="11797" width="5.44140625" style="1" bestFit="1" customWidth="1"/>
    <col min="11798" max="11798" width="18" style="1" bestFit="1" customWidth="1"/>
    <col min="11799" max="12033" width="9.109375" style="1"/>
    <col min="12034" max="12034" width="3.88671875" style="1" bestFit="1" customWidth="1"/>
    <col min="12035" max="12035" width="29.5546875" style="1" customWidth="1"/>
    <col min="12036" max="12051" width="7.77734375" style="1" customWidth="1"/>
    <col min="12052" max="12052" width="9.21875" style="1" bestFit="1" customWidth="1"/>
    <col min="12053" max="12053" width="5.44140625" style="1" bestFit="1" customWidth="1"/>
    <col min="12054" max="12054" width="18" style="1" bestFit="1" customWidth="1"/>
    <col min="12055" max="12289" width="9.109375" style="1"/>
    <col min="12290" max="12290" width="3.88671875" style="1" bestFit="1" customWidth="1"/>
    <col min="12291" max="12291" width="29.5546875" style="1" customWidth="1"/>
    <col min="12292" max="12307" width="7.77734375" style="1" customWidth="1"/>
    <col min="12308" max="12308" width="9.21875" style="1" bestFit="1" customWidth="1"/>
    <col min="12309" max="12309" width="5.44140625" style="1" bestFit="1" customWidth="1"/>
    <col min="12310" max="12310" width="18" style="1" bestFit="1" customWidth="1"/>
    <col min="12311" max="12545" width="9.109375" style="1"/>
    <col min="12546" max="12546" width="3.88671875" style="1" bestFit="1" customWidth="1"/>
    <col min="12547" max="12547" width="29.5546875" style="1" customWidth="1"/>
    <col min="12548" max="12563" width="7.77734375" style="1" customWidth="1"/>
    <col min="12564" max="12564" width="9.21875" style="1" bestFit="1" customWidth="1"/>
    <col min="12565" max="12565" width="5.44140625" style="1" bestFit="1" customWidth="1"/>
    <col min="12566" max="12566" width="18" style="1" bestFit="1" customWidth="1"/>
    <col min="12567" max="12801" width="9.109375" style="1"/>
    <col min="12802" max="12802" width="3.88671875" style="1" bestFit="1" customWidth="1"/>
    <col min="12803" max="12803" width="29.5546875" style="1" customWidth="1"/>
    <col min="12804" max="12819" width="7.77734375" style="1" customWidth="1"/>
    <col min="12820" max="12820" width="9.21875" style="1" bestFit="1" customWidth="1"/>
    <col min="12821" max="12821" width="5.44140625" style="1" bestFit="1" customWidth="1"/>
    <col min="12822" max="12822" width="18" style="1" bestFit="1" customWidth="1"/>
    <col min="12823" max="13057" width="9.109375" style="1"/>
    <col min="13058" max="13058" width="3.88671875" style="1" bestFit="1" customWidth="1"/>
    <col min="13059" max="13059" width="29.5546875" style="1" customWidth="1"/>
    <col min="13060" max="13075" width="7.77734375" style="1" customWidth="1"/>
    <col min="13076" max="13076" width="9.21875" style="1" bestFit="1" customWidth="1"/>
    <col min="13077" max="13077" width="5.44140625" style="1" bestFit="1" customWidth="1"/>
    <col min="13078" max="13078" width="18" style="1" bestFit="1" customWidth="1"/>
    <col min="13079" max="13313" width="9.109375" style="1"/>
    <col min="13314" max="13314" width="3.88671875" style="1" bestFit="1" customWidth="1"/>
    <col min="13315" max="13315" width="29.5546875" style="1" customWidth="1"/>
    <col min="13316" max="13331" width="7.77734375" style="1" customWidth="1"/>
    <col min="13332" max="13332" width="9.21875" style="1" bestFit="1" customWidth="1"/>
    <col min="13333" max="13333" width="5.44140625" style="1" bestFit="1" customWidth="1"/>
    <col min="13334" max="13334" width="18" style="1" bestFit="1" customWidth="1"/>
    <col min="13335" max="13569" width="9.109375" style="1"/>
    <col min="13570" max="13570" width="3.88671875" style="1" bestFit="1" customWidth="1"/>
    <col min="13571" max="13571" width="29.5546875" style="1" customWidth="1"/>
    <col min="13572" max="13587" width="7.77734375" style="1" customWidth="1"/>
    <col min="13588" max="13588" width="9.21875" style="1" bestFit="1" customWidth="1"/>
    <col min="13589" max="13589" width="5.44140625" style="1" bestFit="1" customWidth="1"/>
    <col min="13590" max="13590" width="18" style="1" bestFit="1" customWidth="1"/>
    <col min="13591" max="13825" width="9.109375" style="1"/>
    <col min="13826" max="13826" width="3.88671875" style="1" bestFit="1" customWidth="1"/>
    <col min="13827" max="13827" width="29.5546875" style="1" customWidth="1"/>
    <col min="13828" max="13843" width="7.77734375" style="1" customWidth="1"/>
    <col min="13844" max="13844" width="9.21875" style="1" bestFit="1" customWidth="1"/>
    <col min="13845" max="13845" width="5.44140625" style="1" bestFit="1" customWidth="1"/>
    <col min="13846" max="13846" width="18" style="1" bestFit="1" customWidth="1"/>
    <col min="13847" max="14081" width="9.109375" style="1"/>
    <col min="14082" max="14082" width="3.88671875" style="1" bestFit="1" customWidth="1"/>
    <col min="14083" max="14083" width="29.5546875" style="1" customWidth="1"/>
    <col min="14084" max="14099" width="7.77734375" style="1" customWidth="1"/>
    <col min="14100" max="14100" width="9.21875" style="1" bestFit="1" customWidth="1"/>
    <col min="14101" max="14101" width="5.44140625" style="1" bestFit="1" customWidth="1"/>
    <col min="14102" max="14102" width="18" style="1" bestFit="1" customWidth="1"/>
    <col min="14103" max="14337" width="9.109375" style="1"/>
    <col min="14338" max="14338" width="3.88671875" style="1" bestFit="1" customWidth="1"/>
    <col min="14339" max="14339" width="29.5546875" style="1" customWidth="1"/>
    <col min="14340" max="14355" width="7.77734375" style="1" customWidth="1"/>
    <col min="14356" max="14356" width="9.21875" style="1" bestFit="1" customWidth="1"/>
    <col min="14357" max="14357" width="5.44140625" style="1" bestFit="1" customWidth="1"/>
    <col min="14358" max="14358" width="18" style="1" bestFit="1" customWidth="1"/>
    <col min="14359" max="14593" width="9.109375" style="1"/>
    <col min="14594" max="14594" width="3.88671875" style="1" bestFit="1" customWidth="1"/>
    <col min="14595" max="14595" width="29.5546875" style="1" customWidth="1"/>
    <col min="14596" max="14611" width="7.77734375" style="1" customWidth="1"/>
    <col min="14612" max="14612" width="9.21875" style="1" bestFit="1" customWidth="1"/>
    <col min="14613" max="14613" width="5.44140625" style="1" bestFit="1" customWidth="1"/>
    <col min="14614" max="14614" width="18" style="1" bestFit="1" customWidth="1"/>
    <col min="14615" max="14849" width="9.109375" style="1"/>
    <col min="14850" max="14850" width="3.88671875" style="1" bestFit="1" customWidth="1"/>
    <col min="14851" max="14851" width="29.5546875" style="1" customWidth="1"/>
    <col min="14852" max="14867" width="7.77734375" style="1" customWidth="1"/>
    <col min="14868" max="14868" width="9.21875" style="1" bestFit="1" customWidth="1"/>
    <col min="14869" max="14869" width="5.44140625" style="1" bestFit="1" customWidth="1"/>
    <col min="14870" max="14870" width="18" style="1" bestFit="1" customWidth="1"/>
    <col min="14871" max="15105" width="9.109375" style="1"/>
    <col min="15106" max="15106" width="3.88671875" style="1" bestFit="1" customWidth="1"/>
    <col min="15107" max="15107" width="29.5546875" style="1" customWidth="1"/>
    <col min="15108" max="15123" width="7.77734375" style="1" customWidth="1"/>
    <col min="15124" max="15124" width="9.21875" style="1" bestFit="1" customWidth="1"/>
    <col min="15125" max="15125" width="5.44140625" style="1" bestFit="1" customWidth="1"/>
    <col min="15126" max="15126" width="18" style="1" bestFit="1" customWidth="1"/>
    <col min="15127" max="15361" width="9.109375" style="1"/>
    <col min="15362" max="15362" width="3.88671875" style="1" bestFit="1" customWidth="1"/>
    <col min="15363" max="15363" width="29.5546875" style="1" customWidth="1"/>
    <col min="15364" max="15379" width="7.77734375" style="1" customWidth="1"/>
    <col min="15380" max="15380" width="9.21875" style="1" bestFit="1" customWidth="1"/>
    <col min="15381" max="15381" width="5.44140625" style="1" bestFit="1" customWidth="1"/>
    <col min="15382" max="15382" width="18" style="1" bestFit="1" customWidth="1"/>
    <col min="15383" max="15617" width="9.109375" style="1"/>
    <col min="15618" max="15618" width="3.88671875" style="1" bestFit="1" customWidth="1"/>
    <col min="15619" max="15619" width="29.5546875" style="1" customWidth="1"/>
    <col min="15620" max="15635" width="7.77734375" style="1" customWidth="1"/>
    <col min="15636" max="15636" width="9.21875" style="1" bestFit="1" customWidth="1"/>
    <col min="15637" max="15637" width="5.44140625" style="1" bestFit="1" customWidth="1"/>
    <col min="15638" max="15638" width="18" style="1" bestFit="1" customWidth="1"/>
    <col min="15639" max="15873" width="9.109375" style="1"/>
    <col min="15874" max="15874" width="3.88671875" style="1" bestFit="1" customWidth="1"/>
    <col min="15875" max="15875" width="29.5546875" style="1" customWidth="1"/>
    <col min="15876" max="15891" width="7.77734375" style="1" customWidth="1"/>
    <col min="15892" max="15892" width="9.21875" style="1" bestFit="1" customWidth="1"/>
    <col min="15893" max="15893" width="5.44140625" style="1" bestFit="1" customWidth="1"/>
    <col min="15894" max="15894" width="18" style="1" bestFit="1" customWidth="1"/>
    <col min="15895" max="16129" width="9.109375" style="1"/>
    <col min="16130" max="16130" width="3.88671875" style="1" bestFit="1" customWidth="1"/>
    <col min="16131" max="16131" width="29.5546875" style="1" customWidth="1"/>
    <col min="16132" max="16147" width="7.77734375" style="1" customWidth="1"/>
    <col min="16148" max="16148" width="9.21875" style="1" bestFit="1" customWidth="1"/>
    <col min="16149" max="16149" width="5.44140625" style="1" bestFit="1" customWidth="1"/>
    <col min="16150" max="16150" width="18" style="1" bestFit="1" customWidth="1"/>
    <col min="16151" max="16384" width="9.109375" style="1"/>
  </cols>
  <sheetData>
    <row r="1" spans="1:23" ht="22.8" x14ac:dyDescent="0.4">
      <c r="B1" s="275" t="s">
        <v>32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</row>
    <row r="2" spans="1:23" s="52" customFormat="1" ht="17.100000000000001" customHeight="1" thickBot="1" x14ac:dyDescent="0.35">
      <c r="A2" s="42" t="s">
        <v>58</v>
      </c>
      <c r="B2" s="42" t="s">
        <v>57</v>
      </c>
      <c r="C2" s="43" t="s">
        <v>33</v>
      </c>
      <c r="D2" s="44" t="s">
        <v>27</v>
      </c>
      <c r="E2" s="45" t="s">
        <v>0</v>
      </c>
      <c r="F2" s="46" t="s">
        <v>1</v>
      </c>
      <c r="G2" s="47" t="s">
        <v>2</v>
      </c>
      <c r="H2" s="47" t="s">
        <v>3</v>
      </c>
      <c r="I2" s="47" t="s">
        <v>4</v>
      </c>
      <c r="J2" s="47" t="s">
        <v>21</v>
      </c>
      <c r="K2" s="47" t="s">
        <v>5</v>
      </c>
      <c r="L2" s="47" t="s">
        <v>6</v>
      </c>
      <c r="M2" s="47" t="s">
        <v>7</v>
      </c>
      <c r="N2" s="47" t="s">
        <v>8</v>
      </c>
      <c r="O2" s="47" t="s">
        <v>19</v>
      </c>
      <c r="P2" s="47" t="s">
        <v>22</v>
      </c>
      <c r="Q2" s="47" t="s">
        <v>17</v>
      </c>
      <c r="R2" s="48" t="s">
        <v>9</v>
      </c>
      <c r="S2" s="47" t="s">
        <v>15</v>
      </c>
      <c r="T2" s="47" t="s">
        <v>16</v>
      </c>
      <c r="U2" s="49" t="s">
        <v>10</v>
      </c>
      <c r="V2" s="50" t="s">
        <v>30</v>
      </c>
      <c r="W2" s="51"/>
    </row>
    <row r="3" spans="1:23" ht="17.100000000000001" customHeight="1" x14ac:dyDescent="0.3">
      <c r="A3" s="247">
        <v>1</v>
      </c>
      <c r="B3" s="278">
        <v>10215</v>
      </c>
      <c r="C3" s="281" t="s">
        <v>96</v>
      </c>
      <c r="D3" s="256" t="s">
        <v>95</v>
      </c>
      <c r="E3" s="53">
        <v>111</v>
      </c>
      <c r="F3" s="54" t="s">
        <v>11</v>
      </c>
      <c r="G3" s="55">
        <v>14</v>
      </c>
      <c r="H3" s="55">
        <v>9</v>
      </c>
      <c r="I3" s="55">
        <v>0</v>
      </c>
      <c r="J3" s="55">
        <v>7</v>
      </c>
      <c r="K3" s="55">
        <v>12</v>
      </c>
      <c r="L3" s="55">
        <v>13</v>
      </c>
      <c r="M3" s="55">
        <v>8</v>
      </c>
      <c r="N3" s="55">
        <v>8</v>
      </c>
      <c r="O3" s="55">
        <v>10</v>
      </c>
      <c r="P3" s="55">
        <v>11</v>
      </c>
      <c r="Q3" s="55"/>
      <c r="R3" s="56"/>
      <c r="S3" s="57">
        <f>IF(E3="","",SUM(G3:Q3)-(R3))</f>
        <v>92</v>
      </c>
      <c r="T3" s="58" t="s">
        <v>18</v>
      </c>
      <c r="U3" s="283"/>
      <c r="V3" s="59">
        <f>SUM(G3:I3)</f>
        <v>23</v>
      </c>
    </row>
    <row r="4" spans="1:23" ht="17.100000000000001" customHeight="1" x14ac:dyDescent="0.3">
      <c r="A4" s="248"/>
      <c r="B4" s="279"/>
      <c r="C4" s="257"/>
      <c r="D4" s="257"/>
      <c r="E4" s="60">
        <v>16</v>
      </c>
      <c r="F4" s="54" t="s">
        <v>12</v>
      </c>
      <c r="G4" s="61">
        <v>14</v>
      </c>
      <c r="H4" s="61">
        <v>10</v>
      </c>
      <c r="I4" s="61">
        <v>0</v>
      </c>
      <c r="J4" s="61">
        <v>7</v>
      </c>
      <c r="K4" s="61">
        <v>10</v>
      </c>
      <c r="L4" s="61">
        <v>12</v>
      </c>
      <c r="M4" s="61">
        <v>8</v>
      </c>
      <c r="N4" s="61">
        <v>7</v>
      </c>
      <c r="O4" s="61">
        <v>9</v>
      </c>
      <c r="P4" s="61">
        <v>9</v>
      </c>
      <c r="Q4" s="61"/>
      <c r="R4" s="8"/>
      <c r="S4" s="62">
        <f>IF(E4="","",SUM(G4:Q4)-(R4))</f>
        <v>86</v>
      </c>
      <c r="T4" s="63"/>
      <c r="U4" s="284"/>
      <c r="V4" s="64">
        <f>SUM(G4:I4)</f>
        <v>24</v>
      </c>
    </row>
    <row r="5" spans="1:23" ht="17.100000000000001" customHeight="1" x14ac:dyDescent="0.3">
      <c r="A5" s="248"/>
      <c r="B5" s="279"/>
      <c r="C5" s="257"/>
      <c r="D5" s="257"/>
      <c r="E5" s="60">
        <v>7</v>
      </c>
      <c r="F5" s="54" t="s">
        <v>13</v>
      </c>
      <c r="G5" s="61">
        <v>13</v>
      </c>
      <c r="H5" s="61">
        <v>0</v>
      </c>
      <c r="I5" s="61">
        <v>0</v>
      </c>
      <c r="J5" s="61">
        <v>8</v>
      </c>
      <c r="K5" s="61">
        <v>11</v>
      </c>
      <c r="L5" s="61">
        <v>12</v>
      </c>
      <c r="M5" s="61">
        <v>7</v>
      </c>
      <c r="N5" s="61">
        <v>7</v>
      </c>
      <c r="O5" s="61">
        <v>9</v>
      </c>
      <c r="P5" s="61">
        <v>10</v>
      </c>
      <c r="Q5" s="61"/>
      <c r="R5" s="8"/>
      <c r="S5" s="62">
        <f>IF(E5="","",SUM(G5:Q5)-(R5))</f>
        <v>77</v>
      </c>
      <c r="T5" s="261">
        <f>SUM(S3:S6)+T4</f>
        <v>336</v>
      </c>
      <c r="U5" s="262"/>
      <c r="V5" s="64">
        <f>SUM(G5:I5)</f>
        <v>13</v>
      </c>
    </row>
    <row r="6" spans="1:23" ht="17.100000000000001" customHeight="1" x14ac:dyDescent="0.3">
      <c r="A6" s="248"/>
      <c r="B6" s="279"/>
      <c r="C6" s="257"/>
      <c r="D6" s="257"/>
      <c r="E6" s="60">
        <v>15</v>
      </c>
      <c r="F6" s="54" t="s">
        <v>14</v>
      </c>
      <c r="G6" s="65">
        <v>13</v>
      </c>
      <c r="H6" s="65">
        <v>0</v>
      </c>
      <c r="I6" s="65">
        <v>0</v>
      </c>
      <c r="J6" s="65">
        <v>7</v>
      </c>
      <c r="K6" s="65">
        <v>12</v>
      </c>
      <c r="L6" s="65">
        <v>12</v>
      </c>
      <c r="M6" s="65">
        <v>9</v>
      </c>
      <c r="N6" s="65">
        <v>8</v>
      </c>
      <c r="O6" s="65">
        <v>10</v>
      </c>
      <c r="P6" s="65">
        <v>10</v>
      </c>
      <c r="Q6" s="65"/>
      <c r="R6" s="10"/>
      <c r="S6" s="66">
        <f>IF(E6="","",SUM(G6:Q6)-(R6))</f>
        <v>81</v>
      </c>
      <c r="T6" s="263"/>
      <c r="U6" s="264"/>
      <c r="V6" s="64">
        <f>SUM(G6:I6)</f>
        <v>13</v>
      </c>
    </row>
    <row r="7" spans="1:23" ht="17.100000000000001" customHeight="1" thickBot="1" x14ac:dyDescent="0.3">
      <c r="A7" s="249"/>
      <c r="B7" s="280"/>
      <c r="C7" s="282"/>
      <c r="D7" s="258"/>
      <c r="E7" s="273" t="s">
        <v>28</v>
      </c>
      <c r="F7" s="274"/>
      <c r="G7" s="68">
        <f t="shared" ref="G7:R7" si="0">SUM(G3:G6)</f>
        <v>54</v>
      </c>
      <c r="H7" s="68">
        <f t="shared" si="0"/>
        <v>19</v>
      </c>
      <c r="I7" s="68">
        <f t="shared" si="0"/>
        <v>0</v>
      </c>
      <c r="J7" s="68">
        <f t="shared" si="0"/>
        <v>29</v>
      </c>
      <c r="K7" s="68">
        <f t="shared" si="0"/>
        <v>45</v>
      </c>
      <c r="L7" s="68">
        <f t="shared" si="0"/>
        <v>49</v>
      </c>
      <c r="M7" s="68">
        <f t="shared" si="0"/>
        <v>32</v>
      </c>
      <c r="N7" s="68">
        <f t="shared" si="0"/>
        <v>30</v>
      </c>
      <c r="O7" s="68">
        <f t="shared" si="0"/>
        <v>38</v>
      </c>
      <c r="P7" s="68">
        <f t="shared" si="0"/>
        <v>40</v>
      </c>
      <c r="Q7" s="68">
        <f t="shared" si="0"/>
        <v>0</v>
      </c>
      <c r="R7" s="68">
        <f t="shared" si="0"/>
        <v>0</v>
      </c>
      <c r="S7" s="69"/>
      <c r="T7" s="265"/>
      <c r="U7" s="266"/>
      <c r="V7" s="70">
        <f>SUM(V3:V6)</f>
        <v>73</v>
      </c>
    </row>
    <row r="8" spans="1:23" ht="17.100000000000001" customHeight="1" x14ac:dyDescent="0.3">
      <c r="A8" s="247">
        <v>2</v>
      </c>
      <c r="B8" s="278">
        <v>10204</v>
      </c>
      <c r="C8" s="281" t="s">
        <v>99</v>
      </c>
      <c r="D8" s="256" t="s">
        <v>100</v>
      </c>
      <c r="E8" s="53">
        <v>40</v>
      </c>
      <c r="F8" s="54" t="s">
        <v>11</v>
      </c>
      <c r="G8" s="55">
        <v>13</v>
      </c>
      <c r="H8" s="55">
        <v>10</v>
      </c>
      <c r="I8" s="55">
        <v>6</v>
      </c>
      <c r="J8" s="55">
        <v>7</v>
      </c>
      <c r="K8" s="55">
        <v>11</v>
      </c>
      <c r="L8" s="55">
        <v>13</v>
      </c>
      <c r="M8" s="55">
        <v>8</v>
      </c>
      <c r="N8" s="55">
        <v>9</v>
      </c>
      <c r="O8" s="55">
        <v>10</v>
      </c>
      <c r="P8" s="55">
        <v>10</v>
      </c>
      <c r="Q8" s="55">
        <v>3</v>
      </c>
      <c r="R8" s="56"/>
      <c r="S8" s="57">
        <f>IF(E8="","",SUM(G8:Q8)-(R8))</f>
        <v>100</v>
      </c>
      <c r="T8" s="58" t="s">
        <v>18</v>
      </c>
      <c r="U8" s="283"/>
      <c r="V8" s="59">
        <f>SUM(G8:I8)</f>
        <v>29</v>
      </c>
    </row>
    <row r="9" spans="1:23" ht="17.100000000000001" customHeight="1" x14ac:dyDescent="0.3">
      <c r="A9" s="248"/>
      <c r="B9" s="279"/>
      <c r="C9" s="257"/>
      <c r="D9" s="257"/>
      <c r="E9" s="60">
        <v>5</v>
      </c>
      <c r="F9" s="54" t="s">
        <v>12</v>
      </c>
      <c r="G9" s="61">
        <v>14</v>
      </c>
      <c r="H9" s="61">
        <v>9</v>
      </c>
      <c r="I9" s="61">
        <v>0</v>
      </c>
      <c r="J9" s="61">
        <v>7</v>
      </c>
      <c r="K9" s="61">
        <v>12</v>
      </c>
      <c r="L9" s="61">
        <v>12</v>
      </c>
      <c r="M9" s="61">
        <v>8</v>
      </c>
      <c r="N9" s="61">
        <v>8</v>
      </c>
      <c r="O9" s="61">
        <v>9</v>
      </c>
      <c r="P9" s="61">
        <v>11</v>
      </c>
      <c r="Q9" s="61"/>
      <c r="R9" s="8"/>
      <c r="S9" s="62">
        <f>IF(E9="","",SUM(G9:Q9)-(R9))</f>
        <v>90</v>
      </c>
      <c r="T9" s="63"/>
      <c r="U9" s="284"/>
      <c r="V9" s="64">
        <f>SUM(G9:I9)</f>
        <v>23</v>
      </c>
    </row>
    <row r="10" spans="1:23" ht="17.100000000000001" customHeight="1" x14ac:dyDescent="0.3">
      <c r="A10" s="248"/>
      <c r="B10" s="279"/>
      <c r="C10" s="257"/>
      <c r="D10" s="257"/>
      <c r="E10" s="60">
        <v>4</v>
      </c>
      <c r="F10" s="54" t="s">
        <v>13</v>
      </c>
      <c r="G10" s="61">
        <v>16</v>
      </c>
      <c r="H10" s="61">
        <v>10</v>
      </c>
      <c r="I10" s="61">
        <v>7</v>
      </c>
      <c r="J10" s="61">
        <v>8</v>
      </c>
      <c r="K10" s="61">
        <v>14</v>
      </c>
      <c r="L10" s="61">
        <v>13</v>
      </c>
      <c r="M10" s="61">
        <v>8</v>
      </c>
      <c r="N10" s="61">
        <v>8</v>
      </c>
      <c r="O10" s="61">
        <v>9</v>
      </c>
      <c r="P10" s="61">
        <v>9</v>
      </c>
      <c r="Q10" s="61">
        <v>3</v>
      </c>
      <c r="R10" s="8"/>
      <c r="S10" s="62">
        <f>IF(E10="","",SUM(G10:Q10)-(R10))</f>
        <v>105</v>
      </c>
      <c r="T10" s="261">
        <f>SUM(S8:S11)+T9</f>
        <v>376</v>
      </c>
      <c r="U10" s="262"/>
      <c r="V10" s="64">
        <f>SUM(G10:I10)</f>
        <v>33</v>
      </c>
    </row>
    <row r="11" spans="1:23" ht="17.100000000000001" customHeight="1" x14ac:dyDescent="0.3">
      <c r="A11" s="248"/>
      <c r="B11" s="279"/>
      <c r="C11" s="257"/>
      <c r="D11" s="257"/>
      <c r="E11" s="60">
        <v>27</v>
      </c>
      <c r="F11" s="54" t="s">
        <v>14</v>
      </c>
      <c r="G11" s="65">
        <v>15</v>
      </c>
      <c r="H11" s="65">
        <v>0</v>
      </c>
      <c r="I11" s="65">
        <v>0</v>
      </c>
      <c r="J11" s="65">
        <v>7</v>
      </c>
      <c r="K11" s="65">
        <v>11</v>
      </c>
      <c r="L11" s="65">
        <v>12</v>
      </c>
      <c r="M11" s="65">
        <v>9</v>
      </c>
      <c r="N11" s="65">
        <v>7</v>
      </c>
      <c r="O11" s="65">
        <v>10</v>
      </c>
      <c r="P11" s="65">
        <v>10</v>
      </c>
      <c r="Q11" s="65"/>
      <c r="R11" s="10"/>
      <c r="S11" s="66">
        <f>IF(E11="","",SUM(G11:Q11)-(R11))</f>
        <v>81</v>
      </c>
      <c r="T11" s="263"/>
      <c r="U11" s="264"/>
      <c r="V11" s="64">
        <f>SUM(G11:I11)</f>
        <v>15</v>
      </c>
    </row>
    <row r="12" spans="1:23" ht="17.100000000000001" customHeight="1" thickBot="1" x14ac:dyDescent="0.3">
      <c r="A12" s="249"/>
      <c r="B12" s="280"/>
      <c r="C12" s="282"/>
      <c r="D12" s="258"/>
      <c r="E12" s="273" t="s">
        <v>28</v>
      </c>
      <c r="F12" s="274"/>
      <c r="G12" s="68">
        <f t="shared" ref="G12:R12" si="1">SUM(G8:G11)</f>
        <v>58</v>
      </c>
      <c r="H12" s="68">
        <f t="shared" si="1"/>
        <v>29</v>
      </c>
      <c r="I12" s="68">
        <f t="shared" si="1"/>
        <v>13</v>
      </c>
      <c r="J12" s="68">
        <f t="shared" si="1"/>
        <v>29</v>
      </c>
      <c r="K12" s="68">
        <f t="shared" si="1"/>
        <v>48</v>
      </c>
      <c r="L12" s="68">
        <f t="shared" si="1"/>
        <v>50</v>
      </c>
      <c r="M12" s="68">
        <f t="shared" si="1"/>
        <v>33</v>
      </c>
      <c r="N12" s="68">
        <f t="shared" si="1"/>
        <v>32</v>
      </c>
      <c r="O12" s="68">
        <f t="shared" si="1"/>
        <v>38</v>
      </c>
      <c r="P12" s="68">
        <f t="shared" si="1"/>
        <v>40</v>
      </c>
      <c r="Q12" s="68">
        <f t="shared" si="1"/>
        <v>6</v>
      </c>
      <c r="R12" s="68">
        <f t="shared" si="1"/>
        <v>0</v>
      </c>
      <c r="S12" s="69"/>
      <c r="T12" s="265"/>
      <c r="U12" s="266"/>
      <c r="V12" s="70">
        <f>SUM(V8:V11)</f>
        <v>100</v>
      </c>
    </row>
    <row r="13" spans="1:23" ht="17.100000000000001" customHeight="1" x14ac:dyDescent="0.3">
      <c r="A13" s="269">
        <v>3</v>
      </c>
      <c r="B13" s="269">
        <v>10200</v>
      </c>
      <c r="C13" s="253" t="s">
        <v>114</v>
      </c>
      <c r="D13" s="256" t="s">
        <v>115</v>
      </c>
      <c r="E13" s="53">
        <v>65</v>
      </c>
      <c r="F13" s="54" t="s">
        <v>11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6"/>
      <c r="S13" s="57">
        <f>IF(E13="","",SUM(G13:Q13)-(R13))</f>
        <v>0</v>
      </c>
      <c r="T13" s="58" t="s">
        <v>18</v>
      </c>
      <c r="U13" s="283"/>
      <c r="V13" s="59">
        <f>SUM(G13:I13)</f>
        <v>0</v>
      </c>
    </row>
    <row r="14" spans="1:23" ht="17.100000000000001" customHeight="1" x14ac:dyDescent="0.3">
      <c r="A14" s="270"/>
      <c r="B14" s="270"/>
      <c r="C14" s="254"/>
      <c r="D14" s="257"/>
      <c r="E14" s="60">
        <v>164</v>
      </c>
      <c r="F14" s="54" t="s">
        <v>12</v>
      </c>
      <c r="G14" s="61">
        <v>18</v>
      </c>
      <c r="H14" s="61">
        <v>12</v>
      </c>
      <c r="I14" s="61">
        <v>6</v>
      </c>
      <c r="J14" s="61">
        <v>7</v>
      </c>
      <c r="K14" s="61">
        <v>10</v>
      </c>
      <c r="L14" s="61">
        <v>14</v>
      </c>
      <c r="M14" s="61">
        <v>8</v>
      </c>
      <c r="N14" s="61">
        <v>9</v>
      </c>
      <c r="O14" s="61">
        <v>10</v>
      </c>
      <c r="P14" s="61">
        <v>12</v>
      </c>
      <c r="Q14" s="61">
        <v>3</v>
      </c>
      <c r="R14" s="8"/>
      <c r="S14" s="62">
        <f>IF(E14="","",SUM(G14:Q14)-(R14))</f>
        <v>109</v>
      </c>
      <c r="T14" s="63"/>
      <c r="U14" s="284"/>
      <c r="V14" s="64">
        <f>SUM(G14:I14)</f>
        <v>36</v>
      </c>
    </row>
    <row r="15" spans="1:23" ht="17.100000000000001" customHeight="1" x14ac:dyDescent="0.3">
      <c r="A15" s="270"/>
      <c r="B15" s="270"/>
      <c r="C15" s="254"/>
      <c r="D15" s="257"/>
      <c r="E15" s="60">
        <v>132</v>
      </c>
      <c r="F15" s="54" t="s">
        <v>13</v>
      </c>
      <c r="G15" s="61">
        <v>0</v>
      </c>
      <c r="H15" s="61">
        <v>0</v>
      </c>
      <c r="I15" s="61">
        <v>0</v>
      </c>
      <c r="J15" s="61">
        <v>7</v>
      </c>
      <c r="K15" s="61">
        <v>11</v>
      </c>
      <c r="L15" s="61">
        <v>11</v>
      </c>
      <c r="M15" s="61">
        <v>8</v>
      </c>
      <c r="N15" s="61">
        <v>9</v>
      </c>
      <c r="O15" s="61">
        <v>9</v>
      </c>
      <c r="P15" s="61">
        <v>11</v>
      </c>
      <c r="Q15" s="61"/>
      <c r="R15" s="8"/>
      <c r="S15" s="62">
        <f>IF(E15="","",SUM(G15:Q15)-(R15))</f>
        <v>66</v>
      </c>
      <c r="T15" s="261">
        <f>SUM(S13:S16)+T14</f>
        <v>286</v>
      </c>
      <c r="U15" s="262"/>
      <c r="V15" s="64">
        <f>SUM(G15:I15)</f>
        <v>0</v>
      </c>
    </row>
    <row r="16" spans="1:23" ht="17.100000000000001" customHeight="1" x14ac:dyDescent="0.3">
      <c r="A16" s="270"/>
      <c r="B16" s="270"/>
      <c r="C16" s="254"/>
      <c r="D16" s="257"/>
      <c r="E16" s="60">
        <v>3</v>
      </c>
      <c r="F16" s="54" t="s">
        <v>14</v>
      </c>
      <c r="G16" s="65">
        <v>17</v>
      </c>
      <c r="H16" s="65">
        <v>12</v>
      </c>
      <c r="I16" s="65">
        <v>8</v>
      </c>
      <c r="J16" s="65">
        <v>7</v>
      </c>
      <c r="K16" s="65">
        <v>11</v>
      </c>
      <c r="L16" s="65">
        <v>13</v>
      </c>
      <c r="M16" s="65">
        <v>9</v>
      </c>
      <c r="N16" s="65">
        <v>9</v>
      </c>
      <c r="O16" s="65">
        <v>10</v>
      </c>
      <c r="P16" s="65">
        <v>12</v>
      </c>
      <c r="Q16" s="65">
        <v>3</v>
      </c>
      <c r="R16" s="10"/>
      <c r="S16" s="66">
        <f>IF(E16="","",SUM(G16:Q16)-(R16))</f>
        <v>111</v>
      </c>
      <c r="T16" s="263"/>
      <c r="U16" s="264"/>
      <c r="V16" s="64">
        <f>SUM(G16:I16)</f>
        <v>37</v>
      </c>
    </row>
    <row r="17" spans="1:22" ht="17.100000000000001" customHeight="1" thickBot="1" x14ac:dyDescent="0.3">
      <c r="A17" s="271"/>
      <c r="B17" s="271"/>
      <c r="C17" s="272"/>
      <c r="D17" s="258"/>
      <c r="E17" s="273" t="s">
        <v>28</v>
      </c>
      <c r="F17" s="274"/>
      <c r="G17" s="68">
        <f t="shared" ref="G17:R17" si="2">SUM(G13:G16)</f>
        <v>35</v>
      </c>
      <c r="H17" s="68">
        <f t="shared" si="2"/>
        <v>24</v>
      </c>
      <c r="I17" s="68">
        <f t="shared" si="2"/>
        <v>14</v>
      </c>
      <c r="J17" s="68">
        <f t="shared" si="2"/>
        <v>21</v>
      </c>
      <c r="K17" s="68">
        <f t="shared" si="2"/>
        <v>32</v>
      </c>
      <c r="L17" s="68">
        <f t="shared" si="2"/>
        <v>38</v>
      </c>
      <c r="M17" s="68">
        <f t="shared" si="2"/>
        <v>25</v>
      </c>
      <c r="N17" s="68">
        <f t="shared" si="2"/>
        <v>27</v>
      </c>
      <c r="O17" s="68">
        <f t="shared" si="2"/>
        <v>29</v>
      </c>
      <c r="P17" s="68">
        <f t="shared" si="2"/>
        <v>35</v>
      </c>
      <c r="Q17" s="68">
        <f t="shared" si="2"/>
        <v>6</v>
      </c>
      <c r="R17" s="68">
        <f t="shared" si="2"/>
        <v>0</v>
      </c>
      <c r="S17" s="69"/>
      <c r="T17" s="265"/>
      <c r="U17" s="266"/>
      <c r="V17" s="70">
        <f>SUM(V13:V16)</f>
        <v>73</v>
      </c>
    </row>
    <row r="18" spans="1:22" ht="17.100000000000001" customHeight="1" x14ac:dyDescent="0.3">
      <c r="A18" s="247">
        <v>4</v>
      </c>
      <c r="B18" s="270">
        <v>10202</v>
      </c>
      <c r="C18" s="253" t="s">
        <v>116</v>
      </c>
      <c r="D18" s="256" t="s">
        <v>117</v>
      </c>
      <c r="E18" s="53">
        <v>139</v>
      </c>
      <c r="F18" s="54" t="s">
        <v>11</v>
      </c>
      <c r="G18" s="55">
        <v>0</v>
      </c>
      <c r="H18" s="55">
        <v>0</v>
      </c>
      <c r="I18" s="55">
        <v>0</v>
      </c>
      <c r="J18" s="55">
        <v>7</v>
      </c>
      <c r="K18" s="55">
        <v>10</v>
      </c>
      <c r="L18" s="55">
        <v>13</v>
      </c>
      <c r="M18" s="55">
        <v>9</v>
      </c>
      <c r="N18" s="55">
        <v>9</v>
      </c>
      <c r="O18" s="55">
        <v>10</v>
      </c>
      <c r="P18" s="55">
        <v>8</v>
      </c>
      <c r="Q18" s="55"/>
      <c r="R18" s="56"/>
      <c r="S18" s="57">
        <f>IF(E18="","",SUM(G18:Q18)-(R18))</f>
        <v>66</v>
      </c>
      <c r="T18" s="58" t="s">
        <v>18</v>
      </c>
      <c r="U18" s="259"/>
      <c r="V18" s="59">
        <f>SUM(G18:I18)</f>
        <v>0</v>
      </c>
    </row>
    <row r="19" spans="1:22" ht="17.100000000000001" customHeight="1" x14ac:dyDescent="0.3">
      <c r="A19" s="248"/>
      <c r="B19" s="270"/>
      <c r="C19" s="254"/>
      <c r="D19" s="257"/>
      <c r="E19" s="60">
        <v>12</v>
      </c>
      <c r="F19" s="54" t="s">
        <v>12</v>
      </c>
      <c r="G19" s="61">
        <v>0</v>
      </c>
      <c r="H19" s="61">
        <v>0</v>
      </c>
      <c r="I19" s="61">
        <v>0</v>
      </c>
      <c r="J19" s="61">
        <v>7</v>
      </c>
      <c r="K19" s="61">
        <v>10</v>
      </c>
      <c r="L19" s="61">
        <v>13</v>
      </c>
      <c r="M19" s="61">
        <v>9</v>
      </c>
      <c r="N19" s="61">
        <v>9</v>
      </c>
      <c r="O19" s="61">
        <v>10</v>
      </c>
      <c r="P19" s="61">
        <v>9</v>
      </c>
      <c r="Q19" s="61"/>
      <c r="R19" s="8"/>
      <c r="S19" s="62">
        <f>IF(E19="","",SUM(G19:Q19)-(R19))</f>
        <v>67</v>
      </c>
      <c r="T19" s="63"/>
      <c r="U19" s="260"/>
      <c r="V19" s="64">
        <f>SUM(G19:I19)</f>
        <v>0</v>
      </c>
    </row>
    <row r="20" spans="1:22" ht="17.100000000000001" customHeight="1" x14ac:dyDescent="0.3">
      <c r="A20" s="248"/>
      <c r="B20" s="270"/>
      <c r="C20" s="254"/>
      <c r="D20" s="257"/>
      <c r="E20" s="60">
        <v>63</v>
      </c>
      <c r="F20" s="54" t="s">
        <v>13</v>
      </c>
      <c r="G20" s="61">
        <v>0</v>
      </c>
      <c r="H20" s="61">
        <v>0</v>
      </c>
      <c r="I20" s="61">
        <v>0</v>
      </c>
      <c r="J20" s="61">
        <v>6</v>
      </c>
      <c r="K20" s="61">
        <v>11</v>
      </c>
      <c r="L20" s="61">
        <v>12</v>
      </c>
      <c r="M20" s="61">
        <v>9</v>
      </c>
      <c r="N20" s="61">
        <v>8</v>
      </c>
      <c r="O20" s="61">
        <v>10</v>
      </c>
      <c r="P20" s="61">
        <v>8</v>
      </c>
      <c r="Q20" s="61"/>
      <c r="R20" s="8"/>
      <c r="S20" s="62">
        <f>IF(E20="","",SUM(G20:Q20)-(R20))</f>
        <v>64</v>
      </c>
      <c r="T20" s="261">
        <f>SUM(S18:S21)+T19</f>
        <v>260</v>
      </c>
      <c r="U20" s="262"/>
      <c r="V20" s="64">
        <f>SUM(G20:I20)</f>
        <v>0</v>
      </c>
    </row>
    <row r="21" spans="1:22" ht="17.100000000000001" customHeight="1" x14ac:dyDescent="0.3">
      <c r="A21" s="248"/>
      <c r="B21" s="270"/>
      <c r="C21" s="254"/>
      <c r="D21" s="257"/>
      <c r="E21" s="60">
        <v>23</v>
      </c>
      <c r="F21" s="54" t="s">
        <v>14</v>
      </c>
      <c r="G21" s="65">
        <v>0</v>
      </c>
      <c r="H21" s="65">
        <v>0</v>
      </c>
      <c r="I21" s="65">
        <v>0</v>
      </c>
      <c r="J21" s="65">
        <v>7</v>
      </c>
      <c r="K21" s="65">
        <v>10</v>
      </c>
      <c r="L21" s="65">
        <v>12</v>
      </c>
      <c r="M21" s="65">
        <v>8</v>
      </c>
      <c r="N21" s="65">
        <v>9</v>
      </c>
      <c r="O21" s="65">
        <v>9</v>
      </c>
      <c r="P21" s="65">
        <v>8</v>
      </c>
      <c r="Q21" s="65"/>
      <c r="R21" s="10"/>
      <c r="S21" s="66">
        <f>IF(E21="","",SUM(G21:Q21)-(R21))</f>
        <v>63</v>
      </c>
      <c r="T21" s="263"/>
      <c r="U21" s="264"/>
      <c r="V21" s="64">
        <f>SUM(G21:I21)</f>
        <v>0</v>
      </c>
    </row>
    <row r="22" spans="1:22" ht="17.100000000000001" customHeight="1" thickBot="1" x14ac:dyDescent="0.3">
      <c r="A22" s="249"/>
      <c r="B22" s="271"/>
      <c r="C22" s="285"/>
      <c r="D22" s="258"/>
      <c r="E22" s="267" t="s">
        <v>28</v>
      </c>
      <c r="F22" s="286"/>
      <c r="G22" s="61">
        <f t="shared" ref="G22:R22" si="3">SUM(G18:G21)</f>
        <v>0</v>
      </c>
      <c r="H22" s="61">
        <f t="shared" si="3"/>
        <v>0</v>
      </c>
      <c r="I22" s="61">
        <f t="shared" si="3"/>
        <v>0</v>
      </c>
      <c r="J22" s="61">
        <f t="shared" si="3"/>
        <v>27</v>
      </c>
      <c r="K22" s="61">
        <f t="shared" si="3"/>
        <v>41</v>
      </c>
      <c r="L22" s="61">
        <f t="shared" si="3"/>
        <v>50</v>
      </c>
      <c r="M22" s="61">
        <f t="shared" si="3"/>
        <v>35</v>
      </c>
      <c r="N22" s="61">
        <f t="shared" si="3"/>
        <v>35</v>
      </c>
      <c r="O22" s="61">
        <f t="shared" si="3"/>
        <v>39</v>
      </c>
      <c r="P22" s="61">
        <f t="shared" si="3"/>
        <v>33</v>
      </c>
      <c r="Q22" s="61">
        <f t="shared" si="3"/>
        <v>0</v>
      </c>
      <c r="R22" s="61">
        <f t="shared" si="3"/>
        <v>0</v>
      </c>
      <c r="S22" s="7"/>
      <c r="T22" s="263"/>
      <c r="U22" s="264"/>
      <c r="V22" s="67">
        <f>SUM(V18:V21)</f>
        <v>0</v>
      </c>
    </row>
    <row r="23" spans="1:22" ht="17.100000000000001" customHeight="1" x14ac:dyDescent="0.3">
      <c r="A23" s="247">
        <v>5</v>
      </c>
      <c r="B23" s="269">
        <v>10203</v>
      </c>
      <c r="C23" s="253" t="s">
        <v>116</v>
      </c>
      <c r="D23" s="256" t="s">
        <v>117</v>
      </c>
      <c r="E23" s="53">
        <v>132</v>
      </c>
      <c r="F23" s="54" t="s">
        <v>11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/>
      <c r="R23" s="56"/>
      <c r="S23" s="57">
        <f>IF(E23="","",SUM(G23:Q23)-(R23))</f>
        <v>0</v>
      </c>
      <c r="T23" s="58" t="s">
        <v>18</v>
      </c>
      <c r="U23" s="259"/>
      <c r="V23" s="59">
        <f>SUM(G23:I23)</f>
        <v>0</v>
      </c>
    </row>
    <row r="24" spans="1:22" ht="17.100000000000001" customHeight="1" x14ac:dyDescent="0.3">
      <c r="A24" s="248"/>
      <c r="B24" s="270"/>
      <c r="C24" s="254"/>
      <c r="D24" s="257"/>
      <c r="E24" s="60">
        <v>46</v>
      </c>
      <c r="F24" s="54" t="s">
        <v>12</v>
      </c>
      <c r="G24" s="61">
        <v>0</v>
      </c>
      <c r="H24" s="61">
        <v>0</v>
      </c>
      <c r="I24" s="61">
        <v>0</v>
      </c>
      <c r="J24" s="61">
        <v>7</v>
      </c>
      <c r="K24" s="61">
        <v>11</v>
      </c>
      <c r="L24" s="61">
        <v>12</v>
      </c>
      <c r="M24" s="61">
        <v>10</v>
      </c>
      <c r="N24" s="61">
        <v>9</v>
      </c>
      <c r="O24" s="61">
        <v>9</v>
      </c>
      <c r="P24" s="61">
        <v>8</v>
      </c>
      <c r="Q24" s="61"/>
      <c r="R24" s="8"/>
      <c r="S24" s="62">
        <f>IF(E24="","",SUM(G24:Q24)-(R24))</f>
        <v>66</v>
      </c>
      <c r="T24" s="63"/>
      <c r="U24" s="260"/>
      <c r="V24" s="64">
        <f>SUM(G24:I24)</f>
        <v>0</v>
      </c>
    </row>
    <row r="25" spans="1:22" ht="17.100000000000001" customHeight="1" x14ac:dyDescent="0.3">
      <c r="A25" s="248"/>
      <c r="B25" s="270"/>
      <c r="C25" s="254"/>
      <c r="D25" s="257"/>
      <c r="E25" s="60">
        <v>7</v>
      </c>
      <c r="F25" s="54" t="s">
        <v>13</v>
      </c>
      <c r="G25" s="61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/>
      <c r="R25" s="8"/>
      <c r="S25" s="62">
        <f>IF(E25="","",SUM(G25:Q25)-(R25))</f>
        <v>0</v>
      </c>
      <c r="T25" s="261">
        <f>SUM(S23:S26)+T24</f>
        <v>135</v>
      </c>
      <c r="U25" s="262"/>
      <c r="V25" s="64">
        <f>SUM(G25:I25)</f>
        <v>0</v>
      </c>
    </row>
    <row r="26" spans="1:22" ht="17.100000000000001" customHeight="1" x14ac:dyDescent="0.3">
      <c r="A26" s="248"/>
      <c r="B26" s="270"/>
      <c r="C26" s="254"/>
      <c r="D26" s="257"/>
      <c r="E26" s="60">
        <v>94</v>
      </c>
      <c r="F26" s="54" t="s">
        <v>14</v>
      </c>
      <c r="G26" s="65">
        <v>0</v>
      </c>
      <c r="H26" s="65">
        <v>0</v>
      </c>
      <c r="I26" s="65">
        <v>0</v>
      </c>
      <c r="J26" s="65">
        <v>7</v>
      </c>
      <c r="K26" s="65">
        <v>12</v>
      </c>
      <c r="L26" s="65">
        <v>12</v>
      </c>
      <c r="M26" s="65">
        <v>10</v>
      </c>
      <c r="N26" s="65">
        <v>10</v>
      </c>
      <c r="O26" s="65">
        <v>9</v>
      </c>
      <c r="P26" s="65">
        <v>9</v>
      </c>
      <c r="Q26" s="65"/>
      <c r="R26" s="10"/>
      <c r="S26" s="66">
        <f>IF(E26="","",SUM(G26:Q26)-(R26))</f>
        <v>69</v>
      </c>
      <c r="T26" s="263"/>
      <c r="U26" s="264"/>
      <c r="V26" s="64">
        <f>SUM(G26:I26)</f>
        <v>0</v>
      </c>
    </row>
    <row r="27" spans="1:22" ht="17.100000000000001" customHeight="1" thickBot="1" x14ac:dyDescent="0.3">
      <c r="A27" s="249"/>
      <c r="B27" s="271"/>
      <c r="C27" s="272"/>
      <c r="D27" s="258"/>
      <c r="E27" s="273" t="s">
        <v>28</v>
      </c>
      <c r="F27" s="274"/>
      <c r="G27" s="68">
        <f t="shared" ref="G27:R27" si="4">SUM(G23:G26)</f>
        <v>0</v>
      </c>
      <c r="H27" s="68">
        <f t="shared" si="4"/>
        <v>0</v>
      </c>
      <c r="I27" s="68">
        <f t="shared" si="4"/>
        <v>0</v>
      </c>
      <c r="J27" s="68">
        <f t="shared" si="4"/>
        <v>14</v>
      </c>
      <c r="K27" s="68">
        <f t="shared" si="4"/>
        <v>23</v>
      </c>
      <c r="L27" s="68">
        <f t="shared" si="4"/>
        <v>24</v>
      </c>
      <c r="M27" s="68">
        <f t="shared" si="4"/>
        <v>20</v>
      </c>
      <c r="N27" s="68">
        <f t="shared" si="4"/>
        <v>19</v>
      </c>
      <c r="O27" s="68">
        <f t="shared" si="4"/>
        <v>18</v>
      </c>
      <c r="P27" s="68">
        <f t="shared" si="4"/>
        <v>17</v>
      </c>
      <c r="Q27" s="68">
        <f t="shared" si="4"/>
        <v>0</v>
      </c>
      <c r="R27" s="68">
        <f t="shared" si="4"/>
        <v>0</v>
      </c>
      <c r="S27" s="69"/>
      <c r="T27" s="265"/>
      <c r="U27" s="266"/>
      <c r="V27" s="70">
        <f>SUM(V23:V26)</f>
        <v>0</v>
      </c>
    </row>
    <row r="28" spans="1:22" ht="17.100000000000001" customHeight="1" x14ac:dyDescent="0.3">
      <c r="A28" s="269">
        <v>6</v>
      </c>
      <c r="B28" s="270">
        <v>10214</v>
      </c>
      <c r="C28" s="253" t="s">
        <v>118</v>
      </c>
      <c r="D28" s="256" t="s">
        <v>119</v>
      </c>
      <c r="E28" s="53">
        <v>157</v>
      </c>
      <c r="F28" s="54" t="s">
        <v>11</v>
      </c>
      <c r="G28" s="55">
        <v>15</v>
      </c>
      <c r="H28" s="55">
        <v>10</v>
      </c>
      <c r="I28" s="55">
        <v>7</v>
      </c>
      <c r="J28" s="55">
        <v>7</v>
      </c>
      <c r="K28" s="55">
        <v>0</v>
      </c>
      <c r="L28" s="55">
        <v>12</v>
      </c>
      <c r="M28" s="55">
        <v>10</v>
      </c>
      <c r="N28" s="55">
        <v>10</v>
      </c>
      <c r="O28" s="55">
        <v>11</v>
      </c>
      <c r="P28" s="55">
        <v>8</v>
      </c>
      <c r="Q28" s="55"/>
      <c r="R28" s="56"/>
      <c r="S28" s="57">
        <f>IF(E28="","",SUM(G28:Q28)-(R28))</f>
        <v>90</v>
      </c>
      <c r="T28" s="58" t="s">
        <v>18</v>
      </c>
      <c r="U28" s="259"/>
      <c r="V28" s="59">
        <f>SUM(G28:I28)</f>
        <v>32</v>
      </c>
    </row>
    <row r="29" spans="1:22" ht="17.100000000000001" customHeight="1" x14ac:dyDescent="0.3">
      <c r="A29" s="270"/>
      <c r="B29" s="270"/>
      <c r="C29" s="254"/>
      <c r="D29" s="257"/>
      <c r="E29" s="60">
        <v>132</v>
      </c>
      <c r="F29" s="54" t="s">
        <v>12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/>
      <c r="R29" s="8"/>
      <c r="S29" s="62">
        <f>IF(E29="","",SUM(G29:Q29)-(R29))</f>
        <v>0</v>
      </c>
      <c r="T29" s="63"/>
      <c r="U29" s="260"/>
      <c r="V29" s="64">
        <f>SUM(G29:I29)</f>
        <v>0</v>
      </c>
    </row>
    <row r="30" spans="1:22" ht="17.100000000000001" customHeight="1" x14ac:dyDescent="0.3">
      <c r="A30" s="270"/>
      <c r="B30" s="270"/>
      <c r="C30" s="254"/>
      <c r="D30" s="257"/>
      <c r="E30" s="60">
        <v>135</v>
      </c>
      <c r="F30" s="54" t="s">
        <v>13</v>
      </c>
      <c r="G30" s="61">
        <v>13</v>
      </c>
      <c r="H30" s="61">
        <v>0</v>
      </c>
      <c r="I30" s="61">
        <v>0</v>
      </c>
      <c r="J30" s="61">
        <v>8</v>
      </c>
      <c r="K30" s="61">
        <v>14</v>
      </c>
      <c r="L30" s="61">
        <v>13</v>
      </c>
      <c r="M30" s="61">
        <v>9</v>
      </c>
      <c r="N30" s="61">
        <v>10</v>
      </c>
      <c r="O30" s="61">
        <v>9</v>
      </c>
      <c r="P30" s="61">
        <v>9</v>
      </c>
      <c r="Q30" s="61"/>
      <c r="R30" s="8"/>
      <c r="S30" s="62">
        <f>IF(E30="","",SUM(G30:Q30)-(R30))</f>
        <v>85</v>
      </c>
      <c r="T30" s="261">
        <f>SUM(S28:S31)+T29</f>
        <v>280</v>
      </c>
      <c r="U30" s="262"/>
      <c r="V30" s="64">
        <f>SUM(G30:I30)</f>
        <v>13</v>
      </c>
    </row>
    <row r="31" spans="1:22" ht="17.100000000000001" customHeight="1" x14ac:dyDescent="0.3">
      <c r="A31" s="270"/>
      <c r="B31" s="270"/>
      <c r="C31" s="254"/>
      <c r="D31" s="257"/>
      <c r="E31" s="60">
        <v>130</v>
      </c>
      <c r="F31" s="54" t="s">
        <v>14</v>
      </c>
      <c r="G31" s="65">
        <v>16</v>
      </c>
      <c r="H31" s="65">
        <v>11</v>
      </c>
      <c r="I31" s="65">
        <v>7</v>
      </c>
      <c r="J31" s="65">
        <v>7</v>
      </c>
      <c r="K31" s="65">
        <v>10</v>
      </c>
      <c r="L31" s="65">
        <v>12</v>
      </c>
      <c r="M31" s="65">
        <v>10</v>
      </c>
      <c r="N31" s="65">
        <v>9</v>
      </c>
      <c r="O31" s="65">
        <v>10</v>
      </c>
      <c r="P31" s="65">
        <v>10</v>
      </c>
      <c r="Q31" s="65">
        <v>3</v>
      </c>
      <c r="R31" s="10"/>
      <c r="S31" s="66">
        <f>IF(E31="","",SUM(G31:Q31)-(R31))</f>
        <v>105</v>
      </c>
      <c r="T31" s="263"/>
      <c r="U31" s="264"/>
      <c r="V31" s="64">
        <f>SUM(G31:I31)</f>
        <v>34</v>
      </c>
    </row>
    <row r="32" spans="1:22" ht="17.100000000000001" customHeight="1" thickBot="1" x14ac:dyDescent="0.3">
      <c r="A32" s="271"/>
      <c r="B32" s="271"/>
      <c r="C32" s="272"/>
      <c r="D32" s="258"/>
      <c r="E32" s="273" t="s">
        <v>28</v>
      </c>
      <c r="F32" s="274"/>
      <c r="G32" s="68">
        <f t="shared" ref="G32:R32" si="5">SUM(G28:G31)</f>
        <v>44</v>
      </c>
      <c r="H32" s="68">
        <f t="shared" si="5"/>
        <v>21</v>
      </c>
      <c r="I32" s="68">
        <f t="shared" si="5"/>
        <v>14</v>
      </c>
      <c r="J32" s="68">
        <f t="shared" si="5"/>
        <v>22</v>
      </c>
      <c r="K32" s="68">
        <f t="shared" si="5"/>
        <v>24</v>
      </c>
      <c r="L32" s="68">
        <f t="shared" si="5"/>
        <v>37</v>
      </c>
      <c r="M32" s="68">
        <f t="shared" si="5"/>
        <v>29</v>
      </c>
      <c r="N32" s="68">
        <f t="shared" si="5"/>
        <v>29</v>
      </c>
      <c r="O32" s="68">
        <f t="shared" si="5"/>
        <v>30</v>
      </c>
      <c r="P32" s="68">
        <f t="shared" si="5"/>
        <v>27</v>
      </c>
      <c r="Q32" s="68">
        <f t="shared" si="5"/>
        <v>3</v>
      </c>
      <c r="R32" s="68">
        <f t="shared" si="5"/>
        <v>0</v>
      </c>
      <c r="S32" s="69"/>
      <c r="T32" s="265"/>
      <c r="U32" s="266"/>
      <c r="V32" s="70">
        <f>SUM(V28:V31)</f>
        <v>79</v>
      </c>
    </row>
    <row r="33" spans="1:22" ht="17.100000000000001" customHeight="1" x14ac:dyDescent="0.3">
      <c r="A33" s="247">
        <v>7</v>
      </c>
      <c r="B33" s="269">
        <v>10213</v>
      </c>
      <c r="C33" s="253" t="s">
        <v>126</v>
      </c>
      <c r="D33" s="256" t="s">
        <v>127</v>
      </c>
      <c r="E33" s="53">
        <v>13</v>
      </c>
      <c r="F33" s="54" t="s">
        <v>11</v>
      </c>
      <c r="G33" s="55">
        <v>13</v>
      </c>
      <c r="H33" s="55">
        <v>0</v>
      </c>
      <c r="I33" s="55">
        <v>7</v>
      </c>
      <c r="J33" s="55">
        <v>8</v>
      </c>
      <c r="K33" s="55">
        <v>9</v>
      </c>
      <c r="L33" s="55">
        <v>12</v>
      </c>
      <c r="M33" s="55">
        <v>8</v>
      </c>
      <c r="N33" s="55">
        <v>8</v>
      </c>
      <c r="O33" s="55">
        <v>10</v>
      </c>
      <c r="P33" s="55">
        <v>9</v>
      </c>
      <c r="Q33" s="55"/>
      <c r="R33" s="56"/>
      <c r="S33" s="57">
        <f>IF(E33="","",SUM(G33:Q33)-(R33))</f>
        <v>84</v>
      </c>
      <c r="T33" s="58" t="s">
        <v>18</v>
      </c>
      <c r="U33" s="259"/>
      <c r="V33" s="59">
        <f>SUM(G33:I33)</f>
        <v>20</v>
      </c>
    </row>
    <row r="34" spans="1:22" ht="16.5" customHeight="1" x14ac:dyDescent="0.3">
      <c r="A34" s="248"/>
      <c r="B34" s="270"/>
      <c r="C34" s="254"/>
      <c r="D34" s="257"/>
      <c r="E34" s="60">
        <v>75</v>
      </c>
      <c r="F34" s="54" t="s">
        <v>12</v>
      </c>
      <c r="G34" s="61">
        <v>15</v>
      </c>
      <c r="H34" s="61">
        <v>13</v>
      </c>
      <c r="I34" s="61">
        <v>6</v>
      </c>
      <c r="J34" s="61">
        <v>8</v>
      </c>
      <c r="K34" s="61">
        <v>10</v>
      </c>
      <c r="L34" s="61">
        <v>12</v>
      </c>
      <c r="M34" s="61">
        <v>9</v>
      </c>
      <c r="N34" s="61">
        <v>9</v>
      </c>
      <c r="O34" s="61">
        <v>9</v>
      </c>
      <c r="P34" s="61">
        <v>11</v>
      </c>
      <c r="Q34" s="61">
        <v>3</v>
      </c>
      <c r="R34" s="8"/>
      <c r="S34" s="62">
        <f>IF(E34="","",SUM(G34:Q34)-(R34))</f>
        <v>105</v>
      </c>
      <c r="T34" s="63"/>
      <c r="U34" s="260"/>
      <c r="V34" s="64">
        <f>SUM(G34:I34)</f>
        <v>34</v>
      </c>
    </row>
    <row r="35" spans="1:22" ht="17.100000000000001" customHeight="1" x14ac:dyDescent="0.3">
      <c r="A35" s="248"/>
      <c r="B35" s="270"/>
      <c r="C35" s="254"/>
      <c r="D35" s="257"/>
      <c r="E35" s="60">
        <v>79</v>
      </c>
      <c r="F35" s="54" t="s">
        <v>13</v>
      </c>
      <c r="G35" s="61">
        <v>13</v>
      </c>
      <c r="H35" s="61">
        <v>0</v>
      </c>
      <c r="I35" s="61">
        <v>0</v>
      </c>
      <c r="J35" s="61">
        <v>7</v>
      </c>
      <c r="K35" s="61">
        <v>10</v>
      </c>
      <c r="L35" s="61">
        <v>13</v>
      </c>
      <c r="M35" s="61">
        <v>8</v>
      </c>
      <c r="N35" s="61">
        <v>8</v>
      </c>
      <c r="O35" s="61">
        <v>10</v>
      </c>
      <c r="P35" s="61">
        <v>9</v>
      </c>
      <c r="Q35" s="61"/>
      <c r="R35" s="8"/>
      <c r="S35" s="62">
        <f>IF(E35="","",SUM(G35:Q35)-(R35))</f>
        <v>78</v>
      </c>
      <c r="T35" s="261">
        <f>SUM(S33:S36)+T34</f>
        <v>367</v>
      </c>
      <c r="U35" s="262"/>
      <c r="V35" s="64">
        <f>SUM(G35:I35)</f>
        <v>13</v>
      </c>
    </row>
    <row r="36" spans="1:22" ht="17.100000000000001" customHeight="1" x14ac:dyDescent="0.3">
      <c r="A36" s="248"/>
      <c r="B36" s="270"/>
      <c r="C36" s="254"/>
      <c r="D36" s="257"/>
      <c r="E36" s="60">
        <v>80</v>
      </c>
      <c r="F36" s="54" t="s">
        <v>14</v>
      </c>
      <c r="G36" s="65">
        <v>15</v>
      </c>
      <c r="H36" s="65">
        <v>10</v>
      </c>
      <c r="I36" s="65">
        <v>6</v>
      </c>
      <c r="J36" s="65">
        <v>8</v>
      </c>
      <c r="K36" s="65">
        <v>9</v>
      </c>
      <c r="L36" s="65">
        <v>12</v>
      </c>
      <c r="M36" s="65">
        <v>8</v>
      </c>
      <c r="N36" s="65">
        <v>9</v>
      </c>
      <c r="O36" s="65">
        <v>10</v>
      </c>
      <c r="P36" s="65">
        <v>10</v>
      </c>
      <c r="Q36" s="65">
        <v>3</v>
      </c>
      <c r="R36" s="10"/>
      <c r="S36" s="66">
        <f>IF(E36="","",SUM(G36:Q36)-(R36))</f>
        <v>100</v>
      </c>
      <c r="T36" s="263"/>
      <c r="U36" s="264"/>
      <c r="V36" s="64">
        <f>SUM(G36:I36)</f>
        <v>31</v>
      </c>
    </row>
    <row r="37" spans="1:22" ht="17.100000000000001" customHeight="1" thickBot="1" x14ac:dyDescent="0.3">
      <c r="A37" s="249"/>
      <c r="B37" s="271"/>
      <c r="C37" s="272"/>
      <c r="D37" s="258"/>
      <c r="E37" s="273" t="s">
        <v>28</v>
      </c>
      <c r="F37" s="274"/>
      <c r="G37" s="68">
        <f t="shared" ref="G37:R37" si="6">SUM(G33:G36)</f>
        <v>56</v>
      </c>
      <c r="H37" s="68">
        <f t="shared" si="6"/>
        <v>23</v>
      </c>
      <c r="I37" s="68">
        <f t="shared" si="6"/>
        <v>19</v>
      </c>
      <c r="J37" s="68">
        <f t="shared" si="6"/>
        <v>31</v>
      </c>
      <c r="K37" s="68">
        <f t="shared" si="6"/>
        <v>38</v>
      </c>
      <c r="L37" s="68">
        <f t="shared" si="6"/>
        <v>49</v>
      </c>
      <c r="M37" s="68">
        <f t="shared" si="6"/>
        <v>33</v>
      </c>
      <c r="N37" s="68">
        <f t="shared" si="6"/>
        <v>34</v>
      </c>
      <c r="O37" s="68">
        <f t="shared" si="6"/>
        <v>39</v>
      </c>
      <c r="P37" s="68">
        <f t="shared" si="6"/>
        <v>39</v>
      </c>
      <c r="Q37" s="68">
        <f t="shared" si="6"/>
        <v>6</v>
      </c>
      <c r="R37" s="68">
        <f t="shared" si="6"/>
        <v>0</v>
      </c>
      <c r="S37" s="69"/>
      <c r="T37" s="265"/>
      <c r="U37" s="266"/>
      <c r="V37" s="70">
        <f>SUM(V33:V36)</f>
        <v>98</v>
      </c>
    </row>
    <row r="38" spans="1:22" ht="17.100000000000001" customHeight="1" x14ac:dyDescent="0.3">
      <c r="A38" s="247">
        <v>8</v>
      </c>
      <c r="B38" s="269">
        <v>10208</v>
      </c>
      <c r="C38" s="253" t="s">
        <v>131</v>
      </c>
      <c r="D38" s="256" t="s">
        <v>132</v>
      </c>
      <c r="E38" s="53">
        <v>40</v>
      </c>
      <c r="F38" s="54" t="s">
        <v>11</v>
      </c>
      <c r="G38" s="55">
        <v>0</v>
      </c>
      <c r="H38" s="55">
        <v>0</v>
      </c>
      <c r="I38" s="55">
        <v>6</v>
      </c>
      <c r="J38" s="55">
        <v>6</v>
      </c>
      <c r="K38" s="55">
        <v>9</v>
      </c>
      <c r="L38" s="55">
        <v>12</v>
      </c>
      <c r="M38" s="55">
        <v>7</v>
      </c>
      <c r="N38" s="55">
        <v>7</v>
      </c>
      <c r="O38" s="55">
        <v>8</v>
      </c>
      <c r="P38" s="55">
        <v>8</v>
      </c>
      <c r="Q38" s="55"/>
      <c r="R38" s="56"/>
      <c r="S38" s="57">
        <f>IF(E38="","",SUM(G38:Q38)-(R38))</f>
        <v>63</v>
      </c>
      <c r="T38" s="58" t="s">
        <v>18</v>
      </c>
      <c r="U38" s="259"/>
      <c r="V38" s="59">
        <f>SUM(G38:I38)</f>
        <v>6</v>
      </c>
    </row>
    <row r="39" spans="1:22" ht="17.100000000000001" customHeight="1" x14ac:dyDescent="0.3">
      <c r="A39" s="248"/>
      <c r="B39" s="270"/>
      <c r="C39" s="254"/>
      <c r="D39" s="257"/>
      <c r="E39" s="60">
        <v>115</v>
      </c>
      <c r="F39" s="54" t="s">
        <v>12</v>
      </c>
      <c r="G39" s="61">
        <v>0</v>
      </c>
      <c r="H39" s="61">
        <v>0</v>
      </c>
      <c r="I39" s="61">
        <v>6</v>
      </c>
      <c r="J39" s="61">
        <v>7</v>
      </c>
      <c r="K39" s="61">
        <v>0</v>
      </c>
      <c r="L39" s="61">
        <v>11</v>
      </c>
      <c r="M39" s="61">
        <v>8</v>
      </c>
      <c r="N39" s="61">
        <v>8</v>
      </c>
      <c r="O39" s="61">
        <v>8</v>
      </c>
      <c r="P39" s="61">
        <v>7</v>
      </c>
      <c r="Q39" s="61"/>
      <c r="R39" s="8"/>
      <c r="S39" s="62">
        <f>IF(E39="","",SUM(G39:Q39)-(R39))</f>
        <v>55</v>
      </c>
      <c r="T39" s="63"/>
      <c r="U39" s="260"/>
      <c r="V39" s="64">
        <f>SUM(G39:I39)</f>
        <v>6</v>
      </c>
    </row>
    <row r="40" spans="1:22" ht="17.100000000000001" customHeight="1" x14ac:dyDescent="0.3">
      <c r="A40" s="248"/>
      <c r="B40" s="270"/>
      <c r="C40" s="254"/>
      <c r="D40" s="257"/>
      <c r="E40" s="60">
        <v>23</v>
      </c>
      <c r="F40" s="54" t="s">
        <v>13</v>
      </c>
      <c r="G40" s="61">
        <v>13</v>
      </c>
      <c r="H40" s="61">
        <v>0</v>
      </c>
      <c r="I40" s="61">
        <v>0</v>
      </c>
      <c r="J40" s="61">
        <v>6</v>
      </c>
      <c r="K40" s="61">
        <v>9</v>
      </c>
      <c r="L40" s="61">
        <v>12</v>
      </c>
      <c r="M40" s="61">
        <v>8</v>
      </c>
      <c r="N40" s="61">
        <v>7</v>
      </c>
      <c r="O40" s="61">
        <v>9</v>
      </c>
      <c r="P40" s="61">
        <v>8</v>
      </c>
      <c r="Q40" s="61"/>
      <c r="R40" s="8"/>
      <c r="S40" s="62">
        <f>IF(E40="","",SUM(G40:Q40)-(R40))</f>
        <v>72</v>
      </c>
      <c r="T40" s="261">
        <f>SUM(S38:S41)+T39</f>
        <v>244</v>
      </c>
      <c r="U40" s="262"/>
      <c r="V40" s="64">
        <f>SUM(G40:I40)</f>
        <v>13</v>
      </c>
    </row>
    <row r="41" spans="1:22" ht="17.100000000000001" customHeight="1" x14ac:dyDescent="0.3">
      <c r="A41" s="248"/>
      <c r="B41" s="270"/>
      <c r="C41" s="254"/>
      <c r="D41" s="257"/>
      <c r="E41" s="60">
        <v>90</v>
      </c>
      <c r="F41" s="54" t="s">
        <v>14</v>
      </c>
      <c r="G41" s="65">
        <v>0</v>
      </c>
      <c r="H41" s="65">
        <v>0</v>
      </c>
      <c r="I41" s="65">
        <v>6</v>
      </c>
      <c r="J41" s="65">
        <v>7</v>
      </c>
      <c r="K41" s="65">
        <v>0</v>
      </c>
      <c r="L41" s="65">
        <v>12</v>
      </c>
      <c r="M41" s="65">
        <v>7</v>
      </c>
      <c r="N41" s="65">
        <v>8</v>
      </c>
      <c r="O41" s="65">
        <v>7</v>
      </c>
      <c r="P41" s="65">
        <v>7</v>
      </c>
      <c r="Q41" s="65"/>
      <c r="R41" s="10"/>
      <c r="S41" s="66">
        <f>IF(E41="","",SUM(G41:Q41)-(R41))</f>
        <v>54</v>
      </c>
      <c r="T41" s="263"/>
      <c r="U41" s="264"/>
      <c r="V41" s="64">
        <f>SUM(G41:I41)</f>
        <v>6</v>
      </c>
    </row>
    <row r="42" spans="1:22" ht="17.100000000000001" customHeight="1" thickBot="1" x14ac:dyDescent="0.3">
      <c r="A42" s="249"/>
      <c r="B42" s="271"/>
      <c r="C42" s="272"/>
      <c r="D42" s="258"/>
      <c r="E42" s="273" t="s">
        <v>28</v>
      </c>
      <c r="F42" s="274"/>
      <c r="G42" s="68">
        <f t="shared" ref="G42:R42" si="7">SUM(G38:G41)</f>
        <v>13</v>
      </c>
      <c r="H42" s="68">
        <f t="shared" si="7"/>
        <v>0</v>
      </c>
      <c r="I42" s="68">
        <f t="shared" si="7"/>
        <v>18</v>
      </c>
      <c r="J42" s="68">
        <f t="shared" si="7"/>
        <v>26</v>
      </c>
      <c r="K42" s="68">
        <f t="shared" si="7"/>
        <v>18</v>
      </c>
      <c r="L42" s="68">
        <f t="shared" si="7"/>
        <v>47</v>
      </c>
      <c r="M42" s="68">
        <f t="shared" si="7"/>
        <v>30</v>
      </c>
      <c r="N42" s="68">
        <f t="shared" si="7"/>
        <v>30</v>
      </c>
      <c r="O42" s="68">
        <f t="shared" si="7"/>
        <v>32</v>
      </c>
      <c r="P42" s="68">
        <f t="shared" si="7"/>
        <v>30</v>
      </c>
      <c r="Q42" s="68">
        <f t="shared" si="7"/>
        <v>0</v>
      </c>
      <c r="R42" s="68">
        <f t="shared" si="7"/>
        <v>0</v>
      </c>
      <c r="S42" s="69"/>
      <c r="T42" s="265"/>
      <c r="U42" s="266"/>
      <c r="V42" s="70">
        <f>SUM(V38:V41)</f>
        <v>31</v>
      </c>
    </row>
    <row r="43" spans="1:22" ht="17.100000000000001" customHeight="1" x14ac:dyDescent="0.3">
      <c r="A43" s="269">
        <v>9</v>
      </c>
      <c r="B43" s="270">
        <v>10207</v>
      </c>
      <c r="C43" s="253" t="s">
        <v>142</v>
      </c>
      <c r="D43" s="256" t="s">
        <v>143</v>
      </c>
      <c r="E43" s="53">
        <v>30</v>
      </c>
      <c r="F43" s="54" t="s">
        <v>11</v>
      </c>
      <c r="G43" s="55">
        <v>0</v>
      </c>
      <c r="H43" s="55">
        <v>0</v>
      </c>
      <c r="I43" s="55">
        <v>0</v>
      </c>
      <c r="J43" s="55">
        <v>7</v>
      </c>
      <c r="K43" s="55">
        <v>0</v>
      </c>
      <c r="L43" s="55">
        <v>11</v>
      </c>
      <c r="M43" s="55">
        <v>7</v>
      </c>
      <c r="N43" s="55">
        <v>7</v>
      </c>
      <c r="O43" s="55">
        <v>8</v>
      </c>
      <c r="P43" s="55">
        <v>8</v>
      </c>
      <c r="Q43" s="55"/>
      <c r="R43" s="56"/>
      <c r="S43" s="57">
        <f>IF(E43="","",SUM(G43:Q43)-(R43))</f>
        <v>48</v>
      </c>
      <c r="T43" s="58" t="s">
        <v>18</v>
      </c>
      <c r="U43" s="259"/>
      <c r="V43" s="59">
        <f>SUM(G43:I43)</f>
        <v>0</v>
      </c>
    </row>
    <row r="44" spans="1:22" ht="17.100000000000001" customHeight="1" x14ac:dyDescent="0.3">
      <c r="A44" s="270"/>
      <c r="B44" s="270"/>
      <c r="C44" s="254"/>
      <c r="D44" s="257"/>
      <c r="E44" s="60">
        <v>2</v>
      </c>
      <c r="F44" s="54" t="s">
        <v>12</v>
      </c>
      <c r="G44" s="61">
        <v>0</v>
      </c>
      <c r="H44" s="61">
        <v>0</v>
      </c>
      <c r="I44" s="61">
        <v>0</v>
      </c>
      <c r="J44" s="61">
        <v>6</v>
      </c>
      <c r="K44" s="61">
        <v>0</v>
      </c>
      <c r="L44" s="61">
        <v>10</v>
      </c>
      <c r="M44" s="61">
        <v>7</v>
      </c>
      <c r="N44" s="61">
        <v>7</v>
      </c>
      <c r="O44" s="61">
        <v>8</v>
      </c>
      <c r="P44" s="61">
        <v>7</v>
      </c>
      <c r="Q44" s="61"/>
      <c r="R44" s="8"/>
      <c r="S44" s="62">
        <f>IF(E44="","",SUM(G44:Q44)-(R44))</f>
        <v>45</v>
      </c>
      <c r="T44" s="63"/>
      <c r="U44" s="260"/>
      <c r="V44" s="64">
        <f>SUM(G44:I44)</f>
        <v>0</v>
      </c>
    </row>
    <row r="45" spans="1:22" ht="17.100000000000001" customHeight="1" x14ac:dyDescent="0.3">
      <c r="A45" s="270"/>
      <c r="B45" s="270"/>
      <c r="C45" s="254"/>
      <c r="D45" s="257"/>
      <c r="E45" s="60">
        <v>14</v>
      </c>
      <c r="F45" s="54" t="s">
        <v>13</v>
      </c>
      <c r="G45" s="61">
        <v>0</v>
      </c>
      <c r="H45" s="61">
        <v>0</v>
      </c>
      <c r="I45" s="61">
        <v>0</v>
      </c>
      <c r="J45" s="61">
        <v>7</v>
      </c>
      <c r="K45" s="61">
        <v>0</v>
      </c>
      <c r="L45" s="61">
        <v>11</v>
      </c>
      <c r="M45" s="61">
        <v>8</v>
      </c>
      <c r="N45" s="61">
        <v>8</v>
      </c>
      <c r="O45" s="61">
        <v>9</v>
      </c>
      <c r="P45" s="61">
        <v>8</v>
      </c>
      <c r="Q45" s="61"/>
      <c r="R45" s="8"/>
      <c r="S45" s="62">
        <f>IF(E45="","",SUM(G45:Q45)-(R45))</f>
        <v>51</v>
      </c>
      <c r="T45" s="261">
        <f>SUM(S43:S46)+T44</f>
        <v>190</v>
      </c>
      <c r="U45" s="262"/>
      <c r="V45" s="64">
        <f>SUM(G45:I45)</f>
        <v>0</v>
      </c>
    </row>
    <row r="46" spans="1:22" ht="17.100000000000001" customHeight="1" x14ac:dyDescent="0.3">
      <c r="A46" s="270"/>
      <c r="B46" s="270"/>
      <c r="C46" s="254"/>
      <c r="D46" s="257"/>
      <c r="E46" s="60">
        <v>6</v>
      </c>
      <c r="F46" s="54" t="s">
        <v>14</v>
      </c>
      <c r="G46" s="65">
        <v>0</v>
      </c>
      <c r="H46" s="65">
        <v>0</v>
      </c>
      <c r="I46" s="65">
        <v>0</v>
      </c>
      <c r="J46" s="65">
        <v>6</v>
      </c>
      <c r="K46" s="65">
        <v>0</v>
      </c>
      <c r="L46" s="65">
        <v>11</v>
      </c>
      <c r="M46" s="65">
        <v>7</v>
      </c>
      <c r="N46" s="65">
        <v>7</v>
      </c>
      <c r="O46" s="65">
        <v>7</v>
      </c>
      <c r="P46" s="65">
        <v>8</v>
      </c>
      <c r="Q46" s="65"/>
      <c r="R46" s="10"/>
      <c r="S46" s="66">
        <f>IF(E46="","",SUM(G46:Q46)-(R46))</f>
        <v>46</v>
      </c>
      <c r="T46" s="263"/>
      <c r="U46" s="264"/>
      <c r="V46" s="64">
        <f>SUM(G46:I46)</f>
        <v>0</v>
      </c>
    </row>
    <row r="47" spans="1:22" ht="17.100000000000001" customHeight="1" thickBot="1" x14ac:dyDescent="0.3">
      <c r="A47" s="271"/>
      <c r="B47" s="271"/>
      <c r="C47" s="272"/>
      <c r="D47" s="258"/>
      <c r="E47" s="273" t="s">
        <v>28</v>
      </c>
      <c r="F47" s="274"/>
      <c r="G47" s="68">
        <f t="shared" ref="G47:R47" si="8">SUM(G43:G46)</f>
        <v>0</v>
      </c>
      <c r="H47" s="68">
        <f t="shared" si="8"/>
        <v>0</v>
      </c>
      <c r="I47" s="68">
        <f t="shared" si="8"/>
        <v>0</v>
      </c>
      <c r="J47" s="68">
        <f t="shared" si="8"/>
        <v>26</v>
      </c>
      <c r="K47" s="68">
        <f t="shared" si="8"/>
        <v>0</v>
      </c>
      <c r="L47" s="68">
        <f t="shared" si="8"/>
        <v>43</v>
      </c>
      <c r="M47" s="68">
        <f t="shared" si="8"/>
        <v>29</v>
      </c>
      <c r="N47" s="68">
        <f t="shared" si="8"/>
        <v>29</v>
      </c>
      <c r="O47" s="68">
        <f t="shared" si="8"/>
        <v>32</v>
      </c>
      <c r="P47" s="68">
        <f t="shared" si="8"/>
        <v>31</v>
      </c>
      <c r="Q47" s="68">
        <f t="shared" si="8"/>
        <v>0</v>
      </c>
      <c r="R47" s="68">
        <f t="shared" si="8"/>
        <v>0</v>
      </c>
      <c r="S47" s="69"/>
      <c r="T47" s="265"/>
      <c r="U47" s="266"/>
      <c r="V47" s="70">
        <f>SUM(V43:V46)</f>
        <v>0</v>
      </c>
    </row>
    <row r="48" spans="1:22" ht="17.100000000000001" customHeight="1" x14ac:dyDescent="0.3">
      <c r="A48" s="247">
        <v>10</v>
      </c>
      <c r="B48" s="269">
        <v>10219</v>
      </c>
      <c r="C48" s="253" t="s">
        <v>144</v>
      </c>
      <c r="D48" s="256" t="s">
        <v>145</v>
      </c>
      <c r="E48" s="53">
        <v>53</v>
      </c>
      <c r="F48" s="54" t="s">
        <v>11</v>
      </c>
      <c r="G48" s="55">
        <v>14</v>
      </c>
      <c r="H48" s="55">
        <v>0</v>
      </c>
      <c r="I48" s="55">
        <v>6</v>
      </c>
      <c r="J48" s="55">
        <v>8</v>
      </c>
      <c r="K48" s="55">
        <v>9</v>
      </c>
      <c r="L48" s="55">
        <v>12</v>
      </c>
      <c r="M48" s="55">
        <v>8</v>
      </c>
      <c r="N48" s="55">
        <v>8</v>
      </c>
      <c r="O48" s="55">
        <v>9</v>
      </c>
      <c r="P48" s="55">
        <v>12</v>
      </c>
      <c r="Q48" s="55"/>
      <c r="R48" s="56"/>
      <c r="S48" s="57">
        <f>IF(E48="","",SUM(G48:Q48)-(R48))</f>
        <v>86</v>
      </c>
      <c r="T48" s="58" t="s">
        <v>18</v>
      </c>
      <c r="U48" s="259"/>
      <c r="V48" s="59">
        <f>SUM(G48:I48)</f>
        <v>20</v>
      </c>
    </row>
    <row r="49" spans="1:22" ht="17.100000000000001" customHeight="1" x14ac:dyDescent="0.3">
      <c r="A49" s="248"/>
      <c r="B49" s="270"/>
      <c r="C49" s="254"/>
      <c r="D49" s="257"/>
      <c r="E49" s="60">
        <v>37</v>
      </c>
      <c r="F49" s="54" t="s">
        <v>12</v>
      </c>
      <c r="G49" s="61">
        <v>13</v>
      </c>
      <c r="H49" s="61">
        <v>0</v>
      </c>
      <c r="I49" s="61">
        <v>0</v>
      </c>
      <c r="J49" s="61">
        <v>7</v>
      </c>
      <c r="K49" s="61">
        <v>9</v>
      </c>
      <c r="L49" s="61">
        <v>12</v>
      </c>
      <c r="M49" s="61">
        <v>7</v>
      </c>
      <c r="N49" s="61">
        <v>8</v>
      </c>
      <c r="O49" s="61">
        <v>9</v>
      </c>
      <c r="P49" s="61">
        <v>10</v>
      </c>
      <c r="Q49" s="61"/>
      <c r="R49" s="8"/>
      <c r="S49" s="62">
        <f>IF(E49="","",SUM(G49:Q49)-(R49))</f>
        <v>75</v>
      </c>
      <c r="T49" s="63"/>
      <c r="U49" s="260"/>
      <c r="V49" s="64">
        <f>SUM(G49:I49)</f>
        <v>13</v>
      </c>
    </row>
    <row r="50" spans="1:22" ht="17.100000000000001" customHeight="1" x14ac:dyDescent="0.3">
      <c r="A50" s="248"/>
      <c r="B50" s="270"/>
      <c r="C50" s="254"/>
      <c r="D50" s="257"/>
      <c r="E50" s="60">
        <v>52</v>
      </c>
      <c r="F50" s="54" t="s">
        <v>13</v>
      </c>
      <c r="G50" s="61">
        <v>13</v>
      </c>
      <c r="H50" s="61">
        <v>9</v>
      </c>
      <c r="I50" s="61">
        <v>0</v>
      </c>
      <c r="J50" s="61">
        <v>7</v>
      </c>
      <c r="K50" s="61">
        <v>9</v>
      </c>
      <c r="L50" s="61">
        <v>11</v>
      </c>
      <c r="M50" s="61">
        <v>8</v>
      </c>
      <c r="N50" s="61">
        <v>7</v>
      </c>
      <c r="O50" s="61">
        <v>8</v>
      </c>
      <c r="P50" s="61">
        <v>10</v>
      </c>
      <c r="Q50" s="61"/>
      <c r="R50" s="8"/>
      <c r="S50" s="62">
        <f>IF(E50="","",SUM(G50:Q50)-(R50))</f>
        <v>82</v>
      </c>
      <c r="T50" s="261">
        <f>SUM(S48:S51)+T49</f>
        <v>336</v>
      </c>
      <c r="U50" s="262"/>
      <c r="V50" s="64">
        <f>SUM(G50:I50)</f>
        <v>22</v>
      </c>
    </row>
    <row r="51" spans="1:22" ht="17.100000000000001" customHeight="1" x14ac:dyDescent="0.3">
      <c r="A51" s="248"/>
      <c r="B51" s="270"/>
      <c r="C51" s="254"/>
      <c r="D51" s="257"/>
      <c r="E51" s="60">
        <v>29</v>
      </c>
      <c r="F51" s="54" t="s">
        <v>14</v>
      </c>
      <c r="G51" s="65">
        <v>13</v>
      </c>
      <c r="H51" s="65">
        <v>10</v>
      </c>
      <c r="I51" s="65">
        <v>7</v>
      </c>
      <c r="J51" s="65">
        <v>6</v>
      </c>
      <c r="K51" s="65">
        <v>9</v>
      </c>
      <c r="L51" s="65">
        <v>12</v>
      </c>
      <c r="M51" s="65">
        <v>8</v>
      </c>
      <c r="N51" s="65">
        <v>7</v>
      </c>
      <c r="O51" s="65">
        <v>9</v>
      </c>
      <c r="P51" s="65">
        <v>12</v>
      </c>
      <c r="Q51" s="65"/>
      <c r="R51" s="10"/>
      <c r="S51" s="66">
        <f>IF(E51="","",SUM(G51:Q51)-(R51))</f>
        <v>93</v>
      </c>
      <c r="T51" s="263"/>
      <c r="U51" s="264"/>
      <c r="V51" s="64">
        <f>SUM(G51:I51)</f>
        <v>30</v>
      </c>
    </row>
    <row r="52" spans="1:22" ht="17.100000000000001" customHeight="1" thickBot="1" x14ac:dyDescent="0.3">
      <c r="A52" s="249"/>
      <c r="B52" s="271"/>
      <c r="C52" s="272"/>
      <c r="D52" s="258"/>
      <c r="E52" s="273" t="s">
        <v>28</v>
      </c>
      <c r="F52" s="274"/>
      <c r="G52" s="68">
        <f t="shared" ref="G52:R52" si="9">SUM(G48:G51)</f>
        <v>53</v>
      </c>
      <c r="H52" s="68">
        <f t="shared" si="9"/>
        <v>19</v>
      </c>
      <c r="I52" s="68">
        <f t="shared" si="9"/>
        <v>13</v>
      </c>
      <c r="J52" s="68">
        <f t="shared" si="9"/>
        <v>28</v>
      </c>
      <c r="K52" s="68">
        <f t="shared" si="9"/>
        <v>36</v>
      </c>
      <c r="L52" s="68">
        <f t="shared" si="9"/>
        <v>47</v>
      </c>
      <c r="M52" s="68">
        <f t="shared" si="9"/>
        <v>31</v>
      </c>
      <c r="N52" s="68">
        <f t="shared" si="9"/>
        <v>30</v>
      </c>
      <c r="O52" s="68">
        <f t="shared" si="9"/>
        <v>35</v>
      </c>
      <c r="P52" s="68">
        <f t="shared" si="9"/>
        <v>44</v>
      </c>
      <c r="Q52" s="68">
        <f t="shared" si="9"/>
        <v>0</v>
      </c>
      <c r="R52" s="68">
        <f t="shared" si="9"/>
        <v>0</v>
      </c>
      <c r="S52" s="69"/>
      <c r="T52" s="265"/>
      <c r="U52" s="266"/>
      <c r="V52" s="70">
        <f>SUM(V48:V51)</f>
        <v>85</v>
      </c>
    </row>
    <row r="53" spans="1:22" ht="17.100000000000001" customHeight="1" x14ac:dyDescent="0.3">
      <c r="A53" s="247">
        <v>11</v>
      </c>
      <c r="B53" s="270">
        <v>10209</v>
      </c>
      <c r="C53" s="253" t="s">
        <v>80</v>
      </c>
      <c r="D53" s="256" t="s">
        <v>81</v>
      </c>
      <c r="E53" s="53">
        <v>66</v>
      </c>
      <c r="F53" s="54" t="s">
        <v>11</v>
      </c>
      <c r="G53" s="55">
        <v>21</v>
      </c>
      <c r="H53" s="55">
        <v>11</v>
      </c>
      <c r="I53" s="55">
        <v>7</v>
      </c>
      <c r="J53" s="55">
        <v>9</v>
      </c>
      <c r="K53" s="55">
        <v>10</v>
      </c>
      <c r="L53" s="55">
        <v>15</v>
      </c>
      <c r="M53" s="55">
        <v>9</v>
      </c>
      <c r="N53" s="55">
        <v>8</v>
      </c>
      <c r="O53" s="55">
        <v>12</v>
      </c>
      <c r="P53" s="55">
        <v>12</v>
      </c>
      <c r="Q53" s="55">
        <v>4</v>
      </c>
      <c r="R53" s="56"/>
      <c r="S53" s="57">
        <f>IF(E53="","",SUM(G53:Q53)-(R53))</f>
        <v>118</v>
      </c>
      <c r="T53" s="58" t="s">
        <v>18</v>
      </c>
      <c r="U53" s="277" t="s">
        <v>35</v>
      </c>
      <c r="V53" s="59">
        <f>SUM(G53:I53)</f>
        <v>39</v>
      </c>
    </row>
    <row r="54" spans="1:22" ht="17.100000000000001" customHeight="1" x14ac:dyDescent="0.3">
      <c r="A54" s="248"/>
      <c r="B54" s="270"/>
      <c r="C54" s="254"/>
      <c r="D54" s="257"/>
      <c r="E54" s="60">
        <v>100</v>
      </c>
      <c r="F54" s="54" t="s">
        <v>12</v>
      </c>
      <c r="G54" s="61">
        <v>23</v>
      </c>
      <c r="H54" s="61">
        <v>15</v>
      </c>
      <c r="I54" s="61">
        <v>9</v>
      </c>
      <c r="J54" s="61">
        <v>8</v>
      </c>
      <c r="K54" s="61">
        <v>13</v>
      </c>
      <c r="L54" s="61">
        <v>15</v>
      </c>
      <c r="M54" s="61">
        <v>9</v>
      </c>
      <c r="N54" s="61">
        <v>9</v>
      </c>
      <c r="O54" s="61">
        <v>10</v>
      </c>
      <c r="P54" s="61">
        <v>14</v>
      </c>
      <c r="Q54" s="61">
        <v>5</v>
      </c>
      <c r="R54" s="8"/>
      <c r="S54" s="62">
        <f>IF(E54="","",SUM(G54:Q54)-(R54))</f>
        <v>130</v>
      </c>
      <c r="T54" s="63">
        <v>2</v>
      </c>
      <c r="U54" s="260"/>
      <c r="V54" s="64">
        <f>SUM(G54:I54)</f>
        <v>47</v>
      </c>
    </row>
    <row r="55" spans="1:22" ht="17.100000000000001" customHeight="1" x14ac:dyDescent="0.3">
      <c r="A55" s="248"/>
      <c r="B55" s="270"/>
      <c r="C55" s="254"/>
      <c r="D55" s="257"/>
      <c r="E55" s="60">
        <v>61</v>
      </c>
      <c r="F55" s="54" t="s">
        <v>13</v>
      </c>
      <c r="G55" s="61">
        <v>21</v>
      </c>
      <c r="H55" s="61">
        <v>12</v>
      </c>
      <c r="I55" s="61">
        <v>7</v>
      </c>
      <c r="J55" s="61">
        <v>8</v>
      </c>
      <c r="K55" s="61">
        <v>12</v>
      </c>
      <c r="L55" s="61">
        <v>15</v>
      </c>
      <c r="M55" s="61">
        <v>8</v>
      </c>
      <c r="N55" s="61">
        <v>9</v>
      </c>
      <c r="O55" s="61">
        <v>11</v>
      </c>
      <c r="P55" s="61">
        <v>12</v>
      </c>
      <c r="Q55" s="61">
        <v>5</v>
      </c>
      <c r="R55" s="8"/>
      <c r="S55" s="62">
        <f>IF(E55="","",SUM(G55:Q55)-(R55))</f>
        <v>120</v>
      </c>
      <c r="T55" s="261">
        <f>SUM(S53:S56)+T54</f>
        <v>496</v>
      </c>
      <c r="U55" s="262"/>
      <c r="V55" s="64">
        <f>SUM(G55:I55)</f>
        <v>40</v>
      </c>
    </row>
    <row r="56" spans="1:22" ht="17.100000000000001" customHeight="1" x14ac:dyDescent="0.3">
      <c r="A56" s="248"/>
      <c r="B56" s="270"/>
      <c r="C56" s="254"/>
      <c r="D56" s="257"/>
      <c r="E56" s="60">
        <v>16</v>
      </c>
      <c r="F56" s="54" t="s">
        <v>14</v>
      </c>
      <c r="G56" s="65">
        <v>22</v>
      </c>
      <c r="H56" s="65">
        <v>13</v>
      </c>
      <c r="I56" s="65">
        <v>8</v>
      </c>
      <c r="J56" s="65">
        <v>8</v>
      </c>
      <c r="K56" s="65">
        <v>14</v>
      </c>
      <c r="L56" s="65">
        <v>14</v>
      </c>
      <c r="M56" s="65">
        <v>9</v>
      </c>
      <c r="N56" s="65">
        <v>9</v>
      </c>
      <c r="O56" s="65">
        <v>10</v>
      </c>
      <c r="P56" s="65">
        <v>14</v>
      </c>
      <c r="Q56" s="65">
        <v>5</v>
      </c>
      <c r="R56" s="10"/>
      <c r="S56" s="66">
        <f>IF(E56="","",SUM(G56:Q56)-(R56))</f>
        <v>126</v>
      </c>
      <c r="T56" s="263"/>
      <c r="U56" s="264"/>
      <c r="V56" s="64">
        <f>SUM(G56:I56)</f>
        <v>43</v>
      </c>
    </row>
    <row r="57" spans="1:22" ht="16.5" customHeight="1" thickBot="1" x14ac:dyDescent="0.3">
      <c r="A57" s="249"/>
      <c r="B57" s="271"/>
      <c r="C57" s="272"/>
      <c r="D57" s="258"/>
      <c r="E57" s="273" t="s">
        <v>28</v>
      </c>
      <c r="F57" s="274"/>
      <c r="G57" s="68">
        <f t="shared" ref="G57:R57" si="10">SUM(G53:G56)</f>
        <v>87</v>
      </c>
      <c r="H57" s="68"/>
      <c r="I57" s="68">
        <f t="shared" si="10"/>
        <v>31</v>
      </c>
      <c r="J57" s="68">
        <f t="shared" si="10"/>
        <v>33</v>
      </c>
      <c r="K57" s="68">
        <f t="shared" si="10"/>
        <v>49</v>
      </c>
      <c r="L57" s="68">
        <f t="shared" si="10"/>
        <v>59</v>
      </c>
      <c r="M57" s="68">
        <f t="shared" si="10"/>
        <v>35</v>
      </c>
      <c r="N57" s="68">
        <f t="shared" si="10"/>
        <v>35</v>
      </c>
      <c r="O57" s="68">
        <f t="shared" si="10"/>
        <v>43</v>
      </c>
      <c r="P57" s="68">
        <f t="shared" si="10"/>
        <v>52</v>
      </c>
      <c r="Q57" s="68">
        <f t="shared" si="10"/>
        <v>19</v>
      </c>
      <c r="R57" s="68">
        <f t="shared" si="10"/>
        <v>0</v>
      </c>
      <c r="S57" s="69"/>
      <c r="T57" s="265"/>
      <c r="U57" s="266"/>
      <c r="V57" s="70">
        <f>SUM(V53:V56)</f>
        <v>169</v>
      </c>
    </row>
    <row r="58" spans="1:22" ht="17.100000000000001" customHeight="1" x14ac:dyDescent="0.3">
      <c r="A58" s="269">
        <v>12</v>
      </c>
      <c r="B58" s="250">
        <v>10210</v>
      </c>
      <c r="C58" s="253" t="s">
        <v>80</v>
      </c>
      <c r="D58" s="256" t="s">
        <v>81</v>
      </c>
      <c r="E58" s="53">
        <v>2</v>
      </c>
      <c r="F58" s="54" t="s">
        <v>11</v>
      </c>
      <c r="G58" s="55">
        <v>20</v>
      </c>
      <c r="H58" s="55">
        <v>11</v>
      </c>
      <c r="I58" s="55">
        <v>7</v>
      </c>
      <c r="J58" s="55">
        <v>8</v>
      </c>
      <c r="K58" s="55">
        <v>10</v>
      </c>
      <c r="L58" s="55">
        <v>14</v>
      </c>
      <c r="M58" s="55">
        <v>8</v>
      </c>
      <c r="N58" s="55">
        <v>8</v>
      </c>
      <c r="O58" s="55">
        <v>10</v>
      </c>
      <c r="P58" s="55">
        <v>10</v>
      </c>
      <c r="Q58" s="55">
        <v>4</v>
      </c>
      <c r="R58" s="56"/>
      <c r="S58" s="57">
        <f>IF(E58="","",SUM(G58:Q58)-(R58))</f>
        <v>110</v>
      </c>
      <c r="T58" s="58" t="s">
        <v>18</v>
      </c>
      <c r="U58" s="277" t="s">
        <v>37</v>
      </c>
      <c r="V58" s="59">
        <f>SUM(G58:I58)</f>
        <v>38</v>
      </c>
    </row>
    <row r="59" spans="1:22" ht="17.100000000000001" customHeight="1" x14ac:dyDescent="0.3">
      <c r="A59" s="270"/>
      <c r="B59" s="251"/>
      <c r="C59" s="254"/>
      <c r="D59" s="257"/>
      <c r="E59" s="60">
        <v>26</v>
      </c>
      <c r="F59" s="54" t="s">
        <v>12</v>
      </c>
      <c r="G59" s="61">
        <v>18</v>
      </c>
      <c r="H59" s="61">
        <v>15</v>
      </c>
      <c r="I59" s="61">
        <v>7</v>
      </c>
      <c r="J59" s="61">
        <v>8</v>
      </c>
      <c r="K59" s="61">
        <v>10</v>
      </c>
      <c r="L59" s="61">
        <v>15</v>
      </c>
      <c r="M59" s="61">
        <v>8</v>
      </c>
      <c r="N59" s="61">
        <v>8</v>
      </c>
      <c r="O59" s="61">
        <v>10</v>
      </c>
      <c r="P59" s="61">
        <v>9</v>
      </c>
      <c r="Q59" s="61">
        <v>4</v>
      </c>
      <c r="R59" s="8"/>
      <c r="S59" s="62">
        <f>IF(E59="","",SUM(G59:Q59)-(R59))</f>
        <v>112</v>
      </c>
      <c r="T59" s="63">
        <v>1</v>
      </c>
      <c r="U59" s="260"/>
      <c r="V59" s="64">
        <f>SUM(G59:I59)</f>
        <v>40</v>
      </c>
    </row>
    <row r="60" spans="1:22" ht="17.100000000000001" customHeight="1" x14ac:dyDescent="0.3">
      <c r="A60" s="270"/>
      <c r="B60" s="251"/>
      <c r="C60" s="254"/>
      <c r="D60" s="257"/>
      <c r="E60" s="60">
        <v>27</v>
      </c>
      <c r="F60" s="54" t="s">
        <v>13</v>
      </c>
      <c r="G60" s="61">
        <v>20</v>
      </c>
      <c r="H60" s="61">
        <v>13</v>
      </c>
      <c r="I60" s="61">
        <v>6</v>
      </c>
      <c r="J60" s="61">
        <v>7</v>
      </c>
      <c r="K60" s="61">
        <v>12</v>
      </c>
      <c r="L60" s="61">
        <v>14</v>
      </c>
      <c r="M60" s="61">
        <v>9</v>
      </c>
      <c r="N60" s="61">
        <v>9</v>
      </c>
      <c r="O60" s="61">
        <v>10</v>
      </c>
      <c r="P60" s="61">
        <v>10</v>
      </c>
      <c r="Q60" s="61">
        <v>4</v>
      </c>
      <c r="R60" s="8"/>
      <c r="S60" s="62">
        <f>IF(E60="","",SUM(G60:Q60)-(R60))</f>
        <v>114</v>
      </c>
      <c r="T60" s="261">
        <f>SUM(S58:S61)+T59</f>
        <v>460</v>
      </c>
      <c r="U60" s="262"/>
      <c r="V60" s="64">
        <f>SUM(G60:I60)</f>
        <v>39</v>
      </c>
    </row>
    <row r="61" spans="1:22" ht="17.100000000000001" customHeight="1" x14ac:dyDescent="0.3">
      <c r="A61" s="270"/>
      <c r="B61" s="251"/>
      <c r="C61" s="254"/>
      <c r="D61" s="257"/>
      <c r="E61" s="60">
        <v>65</v>
      </c>
      <c r="F61" s="54" t="s">
        <v>14</v>
      </c>
      <c r="G61" s="65">
        <v>18</v>
      </c>
      <c r="H61" s="65">
        <v>14</v>
      </c>
      <c r="I61" s="65">
        <v>6</v>
      </c>
      <c r="J61" s="65">
        <v>8</v>
      </c>
      <c r="K61" s="65">
        <v>14</v>
      </c>
      <c r="L61" s="65">
        <v>14</v>
      </c>
      <c r="M61" s="65">
        <v>12</v>
      </c>
      <c r="N61" s="65">
        <v>10</v>
      </c>
      <c r="O61" s="65">
        <v>11</v>
      </c>
      <c r="P61" s="65">
        <v>11</v>
      </c>
      <c r="Q61" s="65">
        <v>5</v>
      </c>
      <c r="R61" s="10"/>
      <c r="S61" s="66">
        <f>IF(E61="","",SUM(G61:Q61)-(R61))</f>
        <v>123</v>
      </c>
      <c r="T61" s="263"/>
      <c r="U61" s="264"/>
      <c r="V61" s="64">
        <f>SUM(G61:I61)</f>
        <v>38</v>
      </c>
    </row>
    <row r="62" spans="1:22" ht="17.100000000000001" customHeight="1" thickBot="1" x14ac:dyDescent="0.3">
      <c r="A62" s="271"/>
      <c r="B62" s="252"/>
      <c r="C62" s="255"/>
      <c r="D62" s="258"/>
      <c r="E62" s="267" t="s">
        <v>28</v>
      </c>
      <c r="F62" s="268"/>
      <c r="G62" s="68">
        <f t="shared" ref="G62:R62" si="11">SUM(G58:G61)</f>
        <v>76</v>
      </c>
      <c r="H62" s="68">
        <f t="shared" si="11"/>
        <v>53</v>
      </c>
      <c r="I62" s="68">
        <f t="shared" si="11"/>
        <v>26</v>
      </c>
      <c r="J62" s="68">
        <f t="shared" si="11"/>
        <v>31</v>
      </c>
      <c r="K62" s="68">
        <f t="shared" si="11"/>
        <v>46</v>
      </c>
      <c r="L62" s="68">
        <f t="shared" si="11"/>
        <v>57</v>
      </c>
      <c r="M62" s="68">
        <f t="shared" si="11"/>
        <v>37</v>
      </c>
      <c r="N62" s="68">
        <f t="shared" si="11"/>
        <v>35</v>
      </c>
      <c r="O62" s="68">
        <f t="shared" si="11"/>
        <v>41</v>
      </c>
      <c r="P62" s="68">
        <f t="shared" si="11"/>
        <v>40</v>
      </c>
      <c r="Q62" s="68">
        <f t="shared" si="11"/>
        <v>17</v>
      </c>
      <c r="R62" s="68">
        <f t="shared" si="11"/>
        <v>0</v>
      </c>
      <c r="S62" s="69"/>
      <c r="T62" s="265"/>
      <c r="U62" s="266"/>
      <c r="V62" s="70">
        <f>SUM(V58:V61)</f>
        <v>155</v>
      </c>
    </row>
    <row r="63" spans="1:22" ht="17.100000000000001" customHeight="1" x14ac:dyDescent="0.3">
      <c r="A63" s="247">
        <v>13</v>
      </c>
      <c r="B63" s="270">
        <v>10211</v>
      </c>
      <c r="C63" s="253" t="s">
        <v>150</v>
      </c>
      <c r="D63" s="256" t="s">
        <v>151</v>
      </c>
      <c r="E63" s="53">
        <v>62</v>
      </c>
      <c r="F63" s="54" t="s">
        <v>11</v>
      </c>
      <c r="G63" s="55">
        <v>14</v>
      </c>
      <c r="H63" s="55">
        <v>0</v>
      </c>
      <c r="I63" s="55">
        <v>7</v>
      </c>
      <c r="J63" s="55">
        <v>8</v>
      </c>
      <c r="K63" s="55">
        <v>0</v>
      </c>
      <c r="L63" s="55">
        <v>13</v>
      </c>
      <c r="M63" s="55">
        <v>10</v>
      </c>
      <c r="N63" s="55">
        <v>9</v>
      </c>
      <c r="O63" s="55">
        <v>10</v>
      </c>
      <c r="P63" s="55">
        <v>9</v>
      </c>
      <c r="Q63" s="55"/>
      <c r="R63" s="56"/>
      <c r="S63" s="57">
        <f>IF(E63="","",SUM(G63:Q63)-(R63))</f>
        <v>80</v>
      </c>
      <c r="T63" s="58" t="s">
        <v>18</v>
      </c>
      <c r="U63" s="259"/>
      <c r="V63" s="59">
        <f>SUM(G63:I63)</f>
        <v>21</v>
      </c>
    </row>
    <row r="64" spans="1:22" ht="17.100000000000001" customHeight="1" x14ac:dyDescent="0.3">
      <c r="A64" s="248"/>
      <c r="B64" s="270"/>
      <c r="C64" s="254"/>
      <c r="D64" s="257"/>
      <c r="E64" s="60">
        <v>82</v>
      </c>
      <c r="F64" s="54" t="s">
        <v>12</v>
      </c>
      <c r="G64" s="61">
        <v>15</v>
      </c>
      <c r="H64" s="61">
        <v>9</v>
      </c>
      <c r="I64" s="61">
        <v>0</v>
      </c>
      <c r="J64" s="61">
        <v>9</v>
      </c>
      <c r="K64" s="61">
        <v>12</v>
      </c>
      <c r="L64" s="61">
        <v>13</v>
      </c>
      <c r="M64" s="61">
        <v>9</v>
      </c>
      <c r="N64" s="61">
        <v>10</v>
      </c>
      <c r="O64" s="61">
        <v>11</v>
      </c>
      <c r="P64" s="61">
        <v>11</v>
      </c>
      <c r="Q64" s="61">
        <v>3</v>
      </c>
      <c r="R64" s="8"/>
      <c r="S64" s="62">
        <f>IF(E64="","",SUM(G64:Q64)-(R64))</f>
        <v>102</v>
      </c>
      <c r="T64" s="63"/>
      <c r="U64" s="260"/>
      <c r="V64" s="64">
        <f>SUM(G64:I64)</f>
        <v>24</v>
      </c>
    </row>
    <row r="65" spans="1:22" ht="17.100000000000001" customHeight="1" x14ac:dyDescent="0.3">
      <c r="A65" s="248"/>
      <c r="B65" s="270"/>
      <c r="C65" s="254"/>
      <c r="D65" s="257"/>
      <c r="E65" s="60">
        <v>77</v>
      </c>
      <c r="F65" s="54" t="s">
        <v>13</v>
      </c>
      <c r="G65" s="61">
        <v>16</v>
      </c>
      <c r="H65" s="61">
        <v>0</v>
      </c>
      <c r="I65" s="61">
        <v>6</v>
      </c>
      <c r="J65" s="61">
        <v>8</v>
      </c>
      <c r="K65" s="61">
        <v>9</v>
      </c>
      <c r="L65" s="61">
        <v>12</v>
      </c>
      <c r="M65" s="61">
        <v>8</v>
      </c>
      <c r="N65" s="61">
        <v>10</v>
      </c>
      <c r="O65" s="61">
        <v>10</v>
      </c>
      <c r="P65" s="61">
        <v>9</v>
      </c>
      <c r="Q65" s="61"/>
      <c r="R65" s="8"/>
      <c r="S65" s="62">
        <f>IF(E65="","",SUM(G65:Q65)-(R65))</f>
        <v>88</v>
      </c>
      <c r="T65" s="261">
        <f>SUM(S63:S66)+T64</f>
        <v>356</v>
      </c>
      <c r="U65" s="262"/>
      <c r="V65" s="64">
        <f>SUM(G65:I65)</f>
        <v>22</v>
      </c>
    </row>
    <row r="66" spans="1:22" ht="17.100000000000001" customHeight="1" x14ac:dyDescent="0.3">
      <c r="A66" s="248"/>
      <c r="B66" s="270"/>
      <c r="C66" s="254"/>
      <c r="D66" s="257"/>
      <c r="E66" s="60">
        <v>75</v>
      </c>
      <c r="F66" s="54" t="s">
        <v>14</v>
      </c>
      <c r="G66" s="65">
        <v>14</v>
      </c>
      <c r="H66" s="65">
        <v>9</v>
      </c>
      <c r="I66" s="65">
        <v>6</v>
      </c>
      <c r="J66" s="65">
        <v>7</v>
      </c>
      <c r="K66" s="65">
        <v>0</v>
      </c>
      <c r="L66" s="65">
        <v>13</v>
      </c>
      <c r="M66" s="65">
        <v>9</v>
      </c>
      <c r="N66" s="65">
        <v>9</v>
      </c>
      <c r="O66" s="65">
        <v>10</v>
      </c>
      <c r="P66" s="65">
        <v>9</v>
      </c>
      <c r="Q66" s="65"/>
      <c r="R66" s="10"/>
      <c r="S66" s="66">
        <f>IF(E66="","",SUM(G66:Q66)-(R66))</f>
        <v>86</v>
      </c>
      <c r="T66" s="263"/>
      <c r="U66" s="264"/>
      <c r="V66" s="64">
        <f>SUM(G66:I66)</f>
        <v>29</v>
      </c>
    </row>
    <row r="67" spans="1:22" ht="17.100000000000001" customHeight="1" thickBot="1" x14ac:dyDescent="0.3">
      <c r="A67" s="249"/>
      <c r="B67" s="271"/>
      <c r="C67" s="272"/>
      <c r="D67" s="258"/>
      <c r="E67" s="273" t="s">
        <v>28</v>
      </c>
      <c r="F67" s="274"/>
      <c r="G67" s="68">
        <f t="shared" ref="G67:R67" si="12">SUM(G63:G66)</f>
        <v>59</v>
      </c>
      <c r="H67" s="68">
        <f t="shared" si="12"/>
        <v>18</v>
      </c>
      <c r="I67" s="68">
        <f t="shared" si="12"/>
        <v>19</v>
      </c>
      <c r="J67" s="68">
        <f t="shared" si="12"/>
        <v>32</v>
      </c>
      <c r="K67" s="68">
        <f t="shared" si="12"/>
        <v>21</v>
      </c>
      <c r="L67" s="68">
        <f t="shared" si="12"/>
        <v>51</v>
      </c>
      <c r="M67" s="68">
        <f t="shared" si="12"/>
        <v>36</v>
      </c>
      <c r="N67" s="68">
        <f t="shared" si="12"/>
        <v>38</v>
      </c>
      <c r="O67" s="68">
        <f t="shared" si="12"/>
        <v>41</v>
      </c>
      <c r="P67" s="68">
        <f t="shared" si="12"/>
        <v>38</v>
      </c>
      <c r="Q67" s="68">
        <f t="shared" si="12"/>
        <v>3</v>
      </c>
      <c r="R67" s="68">
        <f t="shared" si="12"/>
        <v>0</v>
      </c>
      <c r="S67" s="69"/>
      <c r="T67" s="265"/>
      <c r="U67" s="266"/>
      <c r="V67" s="70">
        <f>SUM(V63:V66)</f>
        <v>96</v>
      </c>
    </row>
    <row r="68" spans="1:22" ht="17.100000000000001" customHeight="1" x14ac:dyDescent="0.3">
      <c r="A68" s="247">
        <v>14</v>
      </c>
      <c r="B68" s="270">
        <v>10212</v>
      </c>
      <c r="C68" s="253" t="s">
        <v>150</v>
      </c>
      <c r="D68" s="256" t="s">
        <v>151</v>
      </c>
      <c r="E68" s="53">
        <v>68</v>
      </c>
      <c r="F68" s="54" t="s">
        <v>11</v>
      </c>
      <c r="G68" s="55">
        <v>14</v>
      </c>
      <c r="H68" s="55">
        <v>0</v>
      </c>
      <c r="I68" s="55">
        <v>0</v>
      </c>
      <c r="J68" s="55">
        <v>7</v>
      </c>
      <c r="K68" s="55">
        <v>11</v>
      </c>
      <c r="L68" s="55">
        <v>13</v>
      </c>
      <c r="M68" s="55">
        <v>8</v>
      </c>
      <c r="N68" s="55">
        <v>8</v>
      </c>
      <c r="O68" s="55">
        <v>10</v>
      </c>
      <c r="P68" s="55">
        <v>9</v>
      </c>
      <c r="Q68" s="55"/>
      <c r="R68" s="56"/>
      <c r="S68" s="57">
        <f>IF(E68="","",SUM(G68:Q68)-(R68))</f>
        <v>80</v>
      </c>
      <c r="T68" s="58" t="s">
        <v>18</v>
      </c>
      <c r="U68" s="259"/>
      <c r="V68" s="59">
        <f>SUM(G68:I68)</f>
        <v>14</v>
      </c>
    </row>
    <row r="69" spans="1:22" ht="17.100000000000001" customHeight="1" x14ac:dyDescent="0.3">
      <c r="A69" s="248"/>
      <c r="B69" s="270"/>
      <c r="C69" s="254"/>
      <c r="D69" s="257"/>
      <c r="E69" s="60">
        <v>78</v>
      </c>
      <c r="F69" s="54" t="s">
        <v>12</v>
      </c>
      <c r="G69" s="61">
        <v>15</v>
      </c>
      <c r="H69" s="61">
        <v>0</v>
      </c>
      <c r="I69" s="61">
        <v>6</v>
      </c>
      <c r="J69" s="61">
        <v>7</v>
      </c>
      <c r="K69" s="61">
        <v>11</v>
      </c>
      <c r="L69" s="61">
        <v>14</v>
      </c>
      <c r="M69" s="61">
        <v>8</v>
      </c>
      <c r="N69" s="61">
        <v>9</v>
      </c>
      <c r="O69" s="61">
        <v>10</v>
      </c>
      <c r="P69" s="61">
        <v>9</v>
      </c>
      <c r="Q69" s="61"/>
      <c r="R69" s="8"/>
      <c r="S69" s="62">
        <f>IF(E69="","",SUM(G69:Q69)-(R69))</f>
        <v>89</v>
      </c>
      <c r="T69" s="63"/>
      <c r="U69" s="260"/>
      <c r="V69" s="64">
        <f>SUM(G69:I69)</f>
        <v>21</v>
      </c>
    </row>
    <row r="70" spans="1:22" ht="17.100000000000001" customHeight="1" x14ac:dyDescent="0.3">
      <c r="A70" s="248"/>
      <c r="B70" s="270"/>
      <c r="C70" s="254"/>
      <c r="D70" s="257"/>
      <c r="E70" s="60">
        <v>9</v>
      </c>
      <c r="F70" s="54" t="s">
        <v>13</v>
      </c>
      <c r="G70" s="61">
        <v>15</v>
      </c>
      <c r="H70" s="61">
        <v>0</v>
      </c>
      <c r="I70" s="61">
        <v>0</v>
      </c>
      <c r="J70" s="61">
        <v>8</v>
      </c>
      <c r="K70" s="61">
        <v>11</v>
      </c>
      <c r="L70" s="61">
        <v>13</v>
      </c>
      <c r="M70" s="61">
        <v>8</v>
      </c>
      <c r="N70" s="61">
        <v>7</v>
      </c>
      <c r="O70" s="61">
        <v>9</v>
      </c>
      <c r="P70" s="61">
        <v>8</v>
      </c>
      <c r="Q70" s="61"/>
      <c r="R70" s="8"/>
      <c r="S70" s="62">
        <f>IF(E70="","",SUM(G70:Q70)-(R70))</f>
        <v>79</v>
      </c>
      <c r="T70" s="261">
        <f>SUM(S68:S71)+T69</f>
        <v>336</v>
      </c>
      <c r="U70" s="262"/>
      <c r="V70" s="64">
        <f>SUM(G70:I70)</f>
        <v>15</v>
      </c>
    </row>
    <row r="71" spans="1:22" ht="17.100000000000001" customHeight="1" x14ac:dyDescent="0.3">
      <c r="A71" s="248"/>
      <c r="B71" s="270"/>
      <c r="C71" s="254"/>
      <c r="D71" s="257"/>
      <c r="E71" s="60">
        <v>10</v>
      </c>
      <c r="F71" s="54" t="s">
        <v>14</v>
      </c>
      <c r="G71" s="65">
        <v>15</v>
      </c>
      <c r="H71" s="65">
        <v>0</v>
      </c>
      <c r="I71" s="65">
        <v>7</v>
      </c>
      <c r="J71" s="65">
        <v>8</v>
      </c>
      <c r="K71" s="65">
        <v>12</v>
      </c>
      <c r="L71" s="65">
        <v>13</v>
      </c>
      <c r="M71" s="65">
        <v>7</v>
      </c>
      <c r="N71" s="65">
        <v>8</v>
      </c>
      <c r="O71" s="65">
        <v>9</v>
      </c>
      <c r="P71" s="65">
        <v>9</v>
      </c>
      <c r="Q71" s="65"/>
      <c r="R71" s="10"/>
      <c r="S71" s="66">
        <f>IF(E71="","",SUM(G71:Q71)-(R71))</f>
        <v>88</v>
      </c>
      <c r="T71" s="263"/>
      <c r="U71" s="264"/>
      <c r="V71" s="64">
        <f>SUM(G71:I71)</f>
        <v>22</v>
      </c>
    </row>
    <row r="72" spans="1:22" ht="17.100000000000001" customHeight="1" thickBot="1" x14ac:dyDescent="0.3">
      <c r="A72" s="249"/>
      <c r="B72" s="271"/>
      <c r="C72" s="272"/>
      <c r="D72" s="258"/>
      <c r="E72" s="273" t="s">
        <v>28</v>
      </c>
      <c r="F72" s="274"/>
      <c r="G72" s="68">
        <f t="shared" ref="G72:R72" si="13">SUM(G68:G71)</f>
        <v>59</v>
      </c>
      <c r="H72" s="68">
        <f t="shared" si="13"/>
        <v>0</v>
      </c>
      <c r="I72" s="68">
        <f t="shared" si="13"/>
        <v>13</v>
      </c>
      <c r="J72" s="68">
        <f t="shared" si="13"/>
        <v>30</v>
      </c>
      <c r="K72" s="68">
        <f t="shared" si="13"/>
        <v>45</v>
      </c>
      <c r="L72" s="68">
        <f t="shared" si="13"/>
        <v>53</v>
      </c>
      <c r="M72" s="68">
        <f t="shared" si="13"/>
        <v>31</v>
      </c>
      <c r="N72" s="68">
        <f t="shared" si="13"/>
        <v>32</v>
      </c>
      <c r="O72" s="68">
        <f t="shared" si="13"/>
        <v>38</v>
      </c>
      <c r="P72" s="68">
        <f t="shared" si="13"/>
        <v>35</v>
      </c>
      <c r="Q72" s="68">
        <f t="shared" si="13"/>
        <v>0</v>
      </c>
      <c r="R72" s="68">
        <f t="shared" si="13"/>
        <v>0</v>
      </c>
      <c r="S72" s="69"/>
      <c r="T72" s="265"/>
      <c r="U72" s="266"/>
      <c r="V72" s="70">
        <f>SUM(V68:V71)</f>
        <v>72</v>
      </c>
    </row>
    <row r="73" spans="1:22" ht="17.100000000000001" customHeight="1" x14ac:dyDescent="0.3">
      <c r="A73" s="269">
        <v>15</v>
      </c>
      <c r="B73" s="269">
        <v>10205</v>
      </c>
      <c r="C73" s="253" t="s">
        <v>76</v>
      </c>
      <c r="D73" s="256" t="s">
        <v>89</v>
      </c>
      <c r="E73" s="53">
        <v>72</v>
      </c>
      <c r="F73" s="54" t="s">
        <v>11</v>
      </c>
      <c r="G73" s="55">
        <v>16</v>
      </c>
      <c r="H73" s="55">
        <v>11</v>
      </c>
      <c r="I73" s="55">
        <v>8</v>
      </c>
      <c r="J73" s="55">
        <v>8</v>
      </c>
      <c r="K73" s="55">
        <v>12</v>
      </c>
      <c r="L73" s="55">
        <v>12</v>
      </c>
      <c r="M73" s="55">
        <v>10</v>
      </c>
      <c r="N73" s="55">
        <v>9</v>
      </c>
      <c r="O73" s="55">
        <v>10</v>
      </c>
      <c r="P73" s="55">
        <v>11</v>
      </c>
      <c r="Q73" s="55">
        <v>4</v>
      </c>
      <c r="R73" s="56"/>
      <c r="S73" s="57">
        <f>IF(E73="","",SUM(G73:Q73)-(R73))</f>
        <v>111</v>
      </c>
      <c r="T73" s="58" t="s">
        <v>18</v>
      </c>
      <c r="U73" s="259"/>
      <c r="V73" s="59">
        <f>SUM(G73:I73)</f>
        <v>35</v>
      </c>
    </row>
    <row r="74" spans="1:22" ht="17.100000000000001" customHeight="1" x14ac:dyDescent="0.3">
      <c r="A74" s="270"/>
      <c r="B74" s="270"/>
      <c r="C74" s="254"/>
      <c r="D74" s="257"/>
      <c r="E74" s="60">
        <v>11</v>
      </c>
      <c r="F74" s="54" t="s">
        <v>12</v>
      </c>
      <c r="G74" s="61">
        <v>18</v>
      </c>
      <c r="H74" s="61">
        <v>14</v>
      </c>
      <c r="I74" s="61">
        <v>8</v>
      </c>
      <c r="J74" s="61">
        <v>7</v>
      </c>
      <c r="K74" s="61">
        <v>9</v>
      </c>
      <c r="L74" s="61">
        <v>13</v>
      </c>
      <c r="M74" s="61">
        <v>9</v>
      </c>
      <c r="N74" s="61">
        <v>8</v>
      </c>
      <c r="O74" s="61">
        <v>10</v>
      </c>
      <c r="P74" s="61">
        <v>10</v>
      </c>
      <c r="Q74" s="61">
        <v>4</v>
      </c>
      <c r="R74" s="8"/>
      <c r="S74" s="62">
        <f>IF(E74="","",SUM(G74:Q74)-(R74))</f>
        <v>110</v>
      </c>
      <c r="T74" s="63">
        <v>1</v>
      </c>
      <c r="U74" s="260"/>
      <c r="V74" s="64">
        <f>SUM(G74:I74)</f>
        <v>40</v>
      </c>
    </row>
    <row r="75" spans="1:22" ht="17.100000000000001" customHeight="1" x14ac:dyDescent="0.3">
      <c r="A75" s="270"/>
      <c r="B75" s="270"/>
      <c r="C75" s="254"/>
      <c r="D75" s="257"/>
      <c r="E75" s="60">
        <v>103</v>
      </c>
      <c r="F75" s="54" t="s">
        <v>13</v>
      </c>
      <c r="G75" s="61">
        <v>16</v>
      </c>
      <c r="H75" s="61">
        <v>11</v>
      </c>
      <c r="I75" s="61">
        <v>7</v>
      </c>
      <c r="J75" s="61">
        <v>8</v>
      </c>
      <c r="K75" s="61">
        <v>12</v>
      </c>
      <c r="L75" s="61">
        <v>13</v>
      </c>
      <c r="M75" s="61">
        <v>9</v>
      </c>
      <c r="N75" s="61">
        <v>8</v>
      </c>
      <c r="O75" s="61">
        <v>9</v>
      </c>
      <c r="P75" s="61">
        <v>11</v>
      </c>
      <c r="Q75" s="61">
        <v>4</v>
      </c>
      <c r="R75" s="8"/>
      <c r="S75" s="62">
        <f>IF(E75="","",SUM(G75:Q75)-(R75))</f>
        <v>108</v>
      </c>
      <c r="T75" s="261">
        <f>SUM(S73:S76)+T74</f>
        <v>447</v>
      </c>
      <c r="U75" s="262"/>
      <c r="V75" s="64">
        <f>SUM(G75:I75)</f>
        <v>34</v>
      </c>
    </row>
    <row r="76" spans="1:22" ht="17.100000000000001" customHeight="1" x14ac:dyDescent="0.3">
      <c r="A76" s="270"/>
      <c r="B76" s="270"/>
      <c r="C76" s="254"/>
      <c r="D76" s="257"/>
      <c r="E76" s="60">
        <v>13</v>
      </c>
      <c r="F76" s="54" t="s">
        <v>14</v>
      </c>
      <c r="G76" s="65">
        <v>19</v>
      </c>
      <c r="H76" s="65">
        <v>13</v>
      </c>
      <c r="I76" s="65">
        <v>7</v>
      </c>
      <c r="J76" s="65">
        <v>8</v>
      </c>
      <c r="K76" s="65">
        <v>12</v>
      </c>
      <c r="L76" s="65">
        <v>14</v>
      </c>
      <c r="M76" s="65">
        <v>9</v>
      </c>
      <c r="N76" s="65">
        <v>8</v>
      </c>
      <c r="O76" s="65">
        <v>10</v>
      </c>
      <c r="P76" s="65">
        <v>12</v>
      </c>
      <c r="Q76" s="65">
        <v>5</v>
      </c>
      <c r="R76" s="10"/>
      <c r="S76" s="66">
        <f>IF(E76="","",SUM(G76:Q76)-(R76))</f>
        <v>117</v>
      </c>
      <c r="T76" s="263"/>
      <c r="U76" s="264"/>
      <c r="V76" s="64">
        <f>SUM(G76:I76)</f>
        <v>39</v>
      </c>
    </row>
    <row r="77" spans="1:22" ht="17.100000000000001" customHeight="1" thickBot="1" x14ac:dyDescent="0.3">
      <c r="A77" s="271"/>
      <c r="B77" s="271"/>
      <c r="C77" s="272"/>
      <c r="D77" s="258"/>
      <c r="E77" s="273" t="s">
        <v>28</v>
      </c>
      <c r="F77" s="274"/>
      <c r="G77" s="68">
        <f t="shared" ref="G77:R77" si="14">SUM(G73:G76)</f>
        <v>69</v>
      </c>
      <c r="H77" s="68">
        <f t="shared" si="14"/>
        <v>49</v>
      </c>
      <c r="I77" s="68">
        <f t="shared" si="14"/>
        <v>30</v>
      </c>
      <c r="J77" s="68">
        <f t="shared" si="14"/>
        <v>31</v>
      </c>
      <c r="K77" s="68">
        <f t="shared" si="14"/>
        <v>45</v>
      </c>
      <c r="L77" s="68">
        <f t="shared" si="14"/>
        <v>52</v>
      </c>
      <c r="M77" s="68">
        <f t="shared" si="14"/>
        <v>37</v>
      </c>
      <c r="N77" s="68">
        <f t="shared" si="14"/>
        <v>33</v>
      </c>
      <c r="O77" s="68">
        <f t="shared" si="14"/>
        <v>39</v>
      </c>
      <c r="P77" s="68">
        <f t="shared" si="14"/>
        <v>44</v>
      </c>
      <c r="Q77" s="68">
        <f t="shared" si="14"/>
        <v>17</v>
      </c>
      <c r="R77" s="68">
        <f t="shared" si="14"/>
        <v>0</v>
      </c>
      <c r="S77" s="69"/>
      <c r="T77" s="265"/>
      <c r="U77" s="266"/>
      <c r="V77" s="70">
        <f>SUM(V73:V76)</f>
        <v>148</v>
      </c>
    </row>
    <row r="78" spans="1:22" ht="17.100000000000001" customHeight="1" x14ac:dyDescent="0.3">
      <c r="A78" s="247">
        <v>16</v>
      </c>
      <c r="B78" s="270">
        <v>10206</v>
      </c>
      <c r="C78" s="253" t="s">
        <v>76</v>
      </c>
      <c r="D78" s="256" t="s">
        <v>89</v>
      </c>
      <c r="E78" s="53">
        <v>40</v>
      </c>
      <c r="F78" s="54" t="s">
        <v>11</v>
      </c>
      <c r="G78" s="55">
        <v>19</v>
      </c>
      <c r="H78" s="55">
        <v>0</v>
      </c>
      <c r="I78" s="55">
        <v>0</v>
      </c>
      <c r="J78" s="55">
        <v>7</v>
      </c>
      <c r="K78" s="55">
        <v>9</v>
      </c>
      <c r="L78" s="55">
        <v>13</v>
      </c>
      <c r="M78" s="55">
        <v>9</v>
      </c>
      <c r="N78" s="55">
        <v>8</v>
      </c>
      <c r="O78" s="55">
        <v>9</v>
      </c>
      <c r="P78" s="55">
        <v>10</v>
      </c>
      <c r="Q78" s="55"/>
      <c r="R78" s="56"/>
      <c r="S78" s="57">
        <f>IF(E78="","",SUM(G78:Q78)-(R78))</f>
        <v>84</v>
      </c>
      <c r="T78" s="58" t="s">
        <v>18</v>
      </c>
      <c r="U78" s="259"/>
      <c r="V78" s="59">
        <f>SUM(G78:I78)</f>
        <v>19</v>
      </c>
    </row>
    <row r="79" spans="1:22" ht="17.100000000000001" customHeight="1" x14ac:dyDescent="0.3">
      <c r="A79" s="248"/>
      <c r="B79" s="270"/>
      <c r="C79" s="254"/>
      <c r="D79" s="257"/>
      <c r="E79" s="60">
        <v>27</v>
      </c>
      <c r="F79" s="54" t="s">
        <v>12</v>
      </c>
      <c r="G79" s="61">
        <v>21</v>
      </c>
      <c r="H79" s="61">
        <v>11</v>
      </c>
      <c r="I79" s="61">
        <v>6</v>
      </c>
      <c r="J79" s="61">
        <v>8</v>
      </c>
      <c r="K79" s="61">
        <v>10</v>
      </c>
      <c r="L79" s="61">
        <v>12</v>
      </c>
      <c r="M79" s="61">
        <v>10</v>
      </c>
      <c r="N79" s="61">
        <v>10</v>
      </c>
      <c r="O79" s="61">
        <v>9</v>
      </c>
      <c r="P79" s="61">
        <v>12</v>
      </c>
      <c r="Q79" s="61">
        <v>3</v>
      </c>
      <c r="R79" s="8"/>
      <c r="S79" s="62">
        <f>IF(E79="","",SUM(G79:Q79)-(R79))</f>
        <v>112</v>
      </c>
      <c r="T79" s="63"/>
      <c r="U79" s="260"/>
      <c r="V79" s="64">
        <f>SUM(G79:I79)</f>
        <v>38</v>
      </c>
    </row>
    <row r="80" spans="1:22" ht="17.100000000000001" customHeight="1" x14ac:dyDescent="0.3">
      <c r="A80" s="248"/>
      <c r="B80" s="270"/>
      <c r="C80" s="254"/>
      <c r="D80" s="257"/>
      <c r="E80" s="60">
        <v>76</v>
      </c>
      <c r="F80" s="54" t="s">
        <v>13</v>
      </c>
      <c r="G80" s="61">
        <v>17</v>
      </c>
      <c r="H80" s="61">
        <v>9</v>
      </c>
      <c r="I80" s="61">
        <v>6</v>
      </c>
      <c r="J80" s="61">
        <v>7</v>
      </c>
      <c r="K80" s="61">
        <v>10</v>
      </c>
      <c r="L80" s="61">
        <v>13</v>
      </c>
      <c r="M80" s="61">
        <v>8</v>
      </c>
      <c r="N80" s="61">
        <v>8</v>
      </c>
      <c r="O80" s="61">
        <v>10</v>
      </c>
      <c r="P80" s="61">
        <v>10</v>
      </c>
      <c r="Q80" s="61">
        <v>3</v>
      </c>
      <c r="R80" s="8"/>
      <c r="S80" s="62">
        <f>IF(E80="","",SUM(G80:Q80)-(R80))</f>
        <v>101</v>
      </c>
      <c r="T80" s="261">
        <f>SUM(S78:S81)+T79</f>
        <v>385</v>
      </c>
      <c r="U80" s="262"/>
      <c r="V80" s="64">
        <f>SUM(G80:I80)</f>
        <v>32</v>
      </c>
    </row>
    <row r="81" spans="1:22" ht="17.100000000000001" customHeight="1" x14ac:dyDescent="0.3">
      <c r="A81" s="248"/>
      <c r="B81" s="270"/>
      <c r="C81" s="254"/>
      <c r="D81" s="257"/>
      <c r="E81" s="60">
        <v>54</v>
      </c>
      <c r="F81" s="54" t="s">
        <v>14</v>
      </c>
      <c r="G81" s="65">
        <v>18</v>
      </c>
      <c r="H81" s="65">
        <v>0</v>
      </c>
      <c r="I81" s="65">
        <v>0</v>
      </c>
      <c r="J81" s="65">
        <v>8</v>
      </c>
      <c r="K81" s="65">
        <v>12</v>
      </c>
      <c r="L81" s="65">
        <v>13</v>
      </c>
      <c r="M81" s="65">
        <v>8</v>
      </c>
      <c r="N81" s="65">
        <v>9</v>
      </c>
      <c r="O81" s="65">
        <v>10</v>
      </c>
      <c r="P81" s="65">
        <v>10</v>
      </c>
      <c r="Q81" s="65"/>
      <c r="R81" s="10"/>
      <c r="S81" s="66">
        <f>IF(E81="","",SUM(G81:Q81)-(R81))</f>
        <v>88</v>
      </c>
      <c r="T81" s="263"/>
      <c r="U81" s="264"/>
      <c r="V81" s="64">
        <f>SUM(G81:I81)</f>
        <v>18</v>
      </c>
    </row>
    <row r="82" spans="1:22" ht="17.100000000000001" customHeight="1" thickBot="1" x14ac:dyDescent="0.3">
      <c r="A82" s="249"/>
      <c r="B82" s="271"/>
      <c r="C82" s="272"/>
      <c r="D82" s="258"/>
      <c r="E82" s="273" t="s">
        <v>28</v>
      </c>
      <c r="F82" s="274"/>
      <c r="G82" s="68">
        <f t="shared" ref="G82:R82" si="15">SUM(G78:G81)</f>
        <v>75</v>
      </c>
      <c r="H82" s="68">
        <f t="shared" si="15"/>
        <v>20</v>
      </c>
      <c r="I82" s="68">
        <f t="shared" si="15"/>
        <v>12</v>
      </c>
      <c r="J82" s="68">
        <f t="shared" si="15"/>
        <v>30</v>
      </c>
      <c r="K82" s="68">
        <f t="shared" si="15"/>
        <v>41</v>
      </c>
      <c r="L82" s="68">
        <f t="shared" si="15"/>
        <v>51</v>
      </c>
      <c r="M82" s="68">
        <f t="shared" si="15"/>
        <v>35</v>
      </c>
      <c r="N82" s="68">
        <f t="shared" si="15"/>
        <v>35</v>
      </c>
      <c r="O82" s="68">
        <f t="shared" si="15"/>
        <v>38</v>
      </c>
      <c r="P82" s="68">
        <f t="shared" si="15"/>
        <v>42</v>
      </c>
      <c r="Q82" s="68">
        <f t="shared" si="15"/>
        <v>6</v>
      </c>
      <c r="R82" s="68">
        <f t="shared" si="15"/>
        <v>0</v>
      </c>
      <c r="S82" s="69"/>
      <c r="T82" s="265"/>
      <c r="U82" s="266"/>
      <c r="V82" s="70">
        <f>SUM(V78:V81)</f>
        <v>107</v>
      </c>
    </row>
    <row r="83" spans="1:22" ht="17.100000000000001" customHeight="1" x14ac:dyDescent="0.3">
      <c r="A83" s="247">
        <v>17</v>
      </c>
      <c r="B83" s="270">
        <v>10216</v>
      </c>
      <c r="C83" s="253" t="s">
        <v>152</v>
      </c>
      <c r="D83" s="256" t="s">
        <v>73</v>
      </c>
      <c r="E83" s="53">
        <v>180</v>
      </c>
      <c r="F83" s="54" t="s">
        <v>11</v>
      </c>
      <c r="G83" s="55">
        <v>20</v>
      </c>
      <c r="H83" s="55">
        <v>11</v>
      </c>
      <c r="I83" s="55">
        <v>7</v>
      </c>
      <c r="J83" s="55">
        <v>8</v>
      </c>
      <c r="K83" s="55">
        <v>12</v>
      </c>
      <c r="L83" s="55">
        <v>15</v>
      </c>
      <c r="M83" s="55">
        <v>10</v>
      </c>
      <c r="N83" s="55">
        <v>9</v>
      </c>
      <c r="O83" s="55">
        <v>11</v>
      </c>
      <c r="P83" s="55">
        <v>11</v>
      </c>
      <c r="Q83" s="55">
        <v>5</v>
      </c>
      <c r="R83" s="56"/>
      <c r="S83" s="57">
        <f>IF(E83="","",SUM(G83:Q83)-(R83))</f>
        <v>119</v>
      </c>
      <c r="T83" s="58" t="s">
        <v>18</v>
      </c>
      <c r="U83" s="277" t="s">
        <v>39</v>
      </c>
      <c r="V83" s="59">
        <f>SUM(G83:I83)</f>
        <v>38</v>
      </c>
    </row>
    <row r="84" spans="1:22" ht="17.100000000000001" customHeight="1" x14ac:dyDescent="0.3">
      <c r="A84" s="248"/>
      <c r="B84" s="270"/>
      <c r="C84" s="254"/>
      <c r="D84" s="257"/>
      <c r="E84" s="60">
        <v>126</v>
      </c>
      <c r="F84" s="54" t="s">
        <v>12</v>
      </c>
      <c r="G84" s="61">
        <v>19</v>
      </c>
      <c r="H84" s="61">
        <v>11</v>
      </c>
      <c r="I84" s="61">
        <v>10</v>
      </c>
      <c r="J84" s="61">
        <v>8</v>
      </c>
      <c r="K84" s="61">
        <v>11</v>
      </c>
      <c r="L84" s="61">
        <v>14</v>
      </c>
      <c r="M84" s="61">
        <v>9</v>
      </c>
      <c r="N84" s="61">
        <v>10</v>
      </c>
      <c r="O84" s="61">
        <v>11</v>
      </c>
      <c r="P84" s="61">
        <v>11</v>
      </c>
      <c r="Q84" s="61">
        <v>4</v>
      </c>
      <c r="R84" s="8"/>
      <c r="S84" s="62">
        <f>IF(E84="","",SUM(G84:Q84)-(R84))</f>
        <v>118</v>
      </c>
      <c r="T84" s="63">
        <v>1</v>
      </c>
      <c r="U84" s="260"/>
      <c r="V84" s="64">
        <f>SUM(G84:I84)</f>
        <v>40</v>
      </c>
    </row>
    <row r="85" spans="1:22" ht="17.100000000000001" customHeight="1" x14ac:dyDescent="0.3">
      <c r="A85" s="248"/>
      <c r="B85" s="270"/>
      <c r="C85" s="254"/>
      <c r="D85" s="257"/>
      <c r="E85" s="60">
        <v>152</v>
      </c>
      <c r="F85" s="54"/>
      <c r="G85" s="61">
        <v>14</v>
      </c>
      <c r="H85" s="61">
        <v>12</v>
      </c>
      <c r="I85" s="61">
        <v>8</v>
      </c>
      <c r="J85" s="61">
        <v>7</v>
      </c>
      <c r="K85" s="61">
        <v>11</v>
      </c>
      <c r="L85" s="61">
        <v>13</v>
      </c>
      <c r="M85" s="61">
        <v>10</v>
      </c>
      <c r="N85" s="61">
        <v>10</v>
      </c>
      <c r="O85" s="61">
        <v>10</v>
      </c>
      <c r="P85" s="61">
        <v>11</v>
      </c>
      <c r="Q85" s="61">
        <v>4</v>
      </c>
      <c r="R85" s="8"/>
      <c r="S85" s="62">
        <f>IF(E85="","",SUM(G85:Q85)-(R85))</f>
        <v>110</v>
      </c>
      <c r="T85" s="261">
        <f>SUM(S83:S86)+T84</f>
        <v>459</v>
      </c>
      <c r="U85" s="262"/>
      <c r="V85" s="64">
        <f>SUM(G85:I85)</f>
        <v>34</v>
      </c>
    </row>
    <row r="86" spans="1:22" ht="17.100000000000001" customHeight="1" x14ac:dyDescent="0.3">
      <c r="A86" s="248"/>
      <c r="B86" s="270"/>
      <c r="C86" s="254"/>
      <c r="D86" s="257"/>
      <c r="E86" s="60">
        <v>31</v>
      </c>
      <c r="F86" s="54" t="s">
        <v>14</v>
      </c>
      <c r="G86" s="65">
        <v>15</v>
      </c>
      <c r="H86" s="65">
        <v>12</v>
      </c>
      <c r="I86" s="65">
        <v>9</v>
      </c>
      <c r="J86" s="65">
        <v>8</v>
      </c>
      <c r="K86" s="65">
        <v>10</v>
      </c>
      <c r="L86" s="65">
        <v>14</v>
      </c>
      <c r="M86" s="65">
        <v>10</v>
      </c>
      <c r="N86" s="65">
        <v>9</v>
      </c>
      <c r="O86" s="65">
        <v>10</v>
      </c>
      <c r="P86" s="65">
        <v>10</v>
      </c>
      <c r="Q86" s="65">
        <v>4</v>
      </c>
      <c r="R86" s="10"/>
      <c r="S86" s="66">
        <f>IF(E86="","",SUM(G86:Q86)-(R86))</f>
        <v>111</v>
      </c>
      <c r="T86" s="263"/>
      <c r="U86" s="264"/>
      <c r="V86" s="64">
        <f>SUM(G86:I86)</f>
        <v>36</v>
      </c>
    </row>
    <row r="87" spans="1:22" ht="17.100000000000001" customHeight="1" thickBot="1" x14ac:dyDescent="0.3">
      <c r="A87" s="249"/>
      <c r="B87" s="271"/>
      <c r="C87" s="272"/>
      <c r="D87" s="258"/>
      <c r="E87" s="273" t="s">
        <v>28</v>
      </c>
      <c r="F87" s="274"/>
      <c r="G87" s="68">
        <f t="shared" ref="G87:R87" si="16">SUM(G83:G86)</f>
        <v>68</v>
      </c>
      <c r="H87" s="68">
        <f t="shared" si="16"/>
        <v>46</v>
      </c>
      <c r="I87" s="68">
        <f t="shared" si="16"/>
        <v>34</v>
      </c>
      <c r="J87" s="68">
        <f t="shared" si="16"/>
        <v>31</v>
      </c>
      <c r="K87" s="68">
        <f t="shared" si="16"/>
        <v>44</v>
      </c>
      <c r="L87" s="68">
        <f t="shared" si="16"/>
        <v>56</v>
      </c>
      <c r="M87" s="68">
        <f t="shared" si="16"/>
        <v>39</v>
      </c>
      <c r="N87" s="68">
        <f t="shared" si="16"/>
        <v>38</v>
      </c>
      <c r="O87" s="68">
        <f t="shared" si="16"/>
        <v>42</v>
      </c>
      <c r="P87" s="68">
        <f t="shared" si="16"/>
        <v>43</v>
      </c>
      <c r="Q87" s="68">
        <f t="shared" si="16"/>
        <v>17</v>
      </c>
      <c r="R87" s="68">
        <f t="shared" si="16"/>
        <v>0</v>
      </c>
      <c r="S87" s="69"/>
      <c r="T87" s="265"/>
      <c r="U87" s="266"/>
      <c r="V87" s="70">
        <f>SUM(V83:V86)</f>
        <v>148</v>
      </c>
    </row>
    <row r="88" spans="1:22" ht="17.100000000000001" customHeight="1" x14ac:dyDescent="0.3">
      <c r="A88" s="269">
        <v>18</v>
      </c>
      <c r="B88" s="251">
        <v>10217</v>
      </c>
      <c r="C88" s="253" t="s">
        <v>152</v>
      </c>
      <c r="D88" s="256" t="s">
        <v>73</v>
      </c>
      <c r="E88" s="53">
        <v>151</v>
      </c>
      <c r="F88" s="54" t="s">
        <v>11</v>
      </c>
      <c r="G88" s="55">
        <v>17</v>
      </c>
      <c r="H88" s="55">
        <v>0</v>
      </c>
      <c r="I88" s="55">
        <v>8</v>
      </c>
      <c r="J88" s="55">
        <v>7</v>
      </c>
      <c r="K88" s="55">
        <v>9</v>
      </c>
      <c r="L88" s="55">
        <v>13</v>
      </c>
      <c r="M88" s="55">
        <v>8</v>
      </c>
      <c r="N88" s="55">
        <v>9</v>
      </c>
      <c r="O88" s="55">
        <v>9</v>
      </c>
      <c r="P88" s="55">
        <v>9</v>
      </c>
      <c r="Q88" s="55"/>
      <c r="R88" s="56"/>
      <c r="S88" s="57">
        <f>IF(E88="","",SUM(G88:Q88)-(R88))</f>
        <v>89</v>
      </c>
      <c r="T88" s="58" t="s">
        <v>18</v>
      </c>
      <c r="U88" s="259"/>
      <c r="V88" s="59">
        <f>SUM(G88:I88)</f>
        <v>25</v>
      </c>
    </row>
    <row r="89" spans="1:22" ht="17.100000000000001" customHeight="1" x14ac:dyDescent="0.3">
      <c r="A89" s="270"/>
      <c r="B89" s="251"/>
      <c r="C89" s="254"/>
      <c r="D89" s="257"/>
      <c r="E89" s="60">
        <v>112</v>
      </c>
      <c r="F89" s="54" t="s">
        <v>12</v>
      </c>
      <c r="G89" s="61">
        <v>19</v>
      </c>
      <c r="H89" s="61">
        <v>0</v>
      </c>
      <c r="I89" s="61">
        <v>0</v>
      </c>
      <c r="J89" s="61">
        <v>7</v>
      </c>
      <c r="K89" s="61">
        <v>9</v>
      </c>
      <c r="L89" s="61">
        <v>14</v>
      </c>
      <c r="M89" s="61">
        <v>9</v>
      </c>
      <c r="N89" s="61">
        <v>9</v>
      </c>
      <c r="O89" s="61">
        <v>10</v>
      </c>
      <c r="P89" s="61">
        <v>9</v>
      </c>
      <c r="Q89" s="61"/>
      <c r="R89" s="8"/>
      <c r="S89" s="62">
        <f>IF(E89="","",SUM(G89:Q89)-(R89))</f>
        <v>86</v>
      </c>
      <c r="T89" s="63"/>
      <c r="U89" s="260"/>
      <c r="V89" s="64">
        <f>SUM(G89:I89)</f>
        <v>19</v>
      </c>
    </row>
    <row r="90" spans="1:22" ht="17.100000000000001" customHeight="1" x14ac:dyDescent="0.3">
      <c r="A90" s="270"/>
      <c r="B90" s="251"/>
      <c r="C90" s="254"/>
      <c r="D90" s="257"/>
      <c r="E90" s="60">
        <v>125</v>
      </c>
      <c r="F90" s="54" t="s">
        <v>13</v>
      </c>
      <c r="G90" s="61">
        <v>18</v>
      </c>
      <c r="H90" s="61">
        <v>9</v>
      </c>
      <c r="I90" s="61">
        <v>6</v>
      </c>
      <c r="J90" s="61">
        <v>8</v>
      </c>
      <c r="K90" s="61">
        <v>10</v>
      </c>
      <c r="L90" s="61">
        <v>14</v>
      </c>
      <c r="M90" s="61">
        <v>8</v>
      </c>
      <c r="N90" s="61">
        <v>8</v>
      </c>
      <c r="O90" s="61">
        <v>10</v>
      </c>
      <c r="P90" s="61">
        <v>8</v>
      </c>
      <c r="Q90" s="61">
        <v>3</v>
      </c>
      <c r="R90" s="8"/>
      <c r="S90" s="62">
        <f>IF(E90="","",SUM(G90:Q90)-(R90))</f>
        <v>102</v>
      </c>
      <c r="T90" s="261">
        <f>SUM(S88:S91)+T89</f>
        <v>368</v>
      </c>
      <c r="U90" s="262"/>
      <c r="V90" s="64">
        <f>SUM(G90:I90)</f>
        <v>33</v>
      </c>
    </row>
    <row r="91" spans="1:22" ht="17.100000000000001" customHeight="1" x14ac:dyDescent="0.3">
      <c r="A91" s="270"/>
      <c r="B91" s="251"/>
      <c r="C91" s="254"/>
      <c r="D91" s="257"/>
      <c r="E91" s="60">
        <v>57</v>
      </c>
      <c r="F91" s="54" t="s">
        <v>14</v>
      </c>
      <c r="G91" s="65">
        <v>19</v>
      </c>
      <c r="H91" s="65">
        <v>0</v>
      </c>
      <c r="I91" s="65">
        <v>7</v>
      </c>
      <c r="J91" s="65">
        <v>7</v>
      </c>
      <c r="K91" s="65">
        <v>10</v>
      </c>
      <c r="L91" s="65">
        <v>13</v>
      </c>
      <c r="M91" s="65">
        <v>8</v>
      </c>
      <c r="N91" s="65">
        <v>8</v>
      </c>
      <c r="O91" s="65">
        <v>10</v>
      </c>
      <c r="P91" s="65">
        <v>9</v>
      </c>
      <c r="Q91" s="65"/>
      <c r="R91" s="10"/>
      <c r="S91" s="66">
        <f>IF(E91="","",SUM(G91:Q91)-(R91))</f>
        <v>91</v>
      </c>
      <c r="T91" s="263"/>
      <c r="U91" s="264"/>
      <c r="V91" s="64">
        <f>SUM(G91:I91)</f>
        <v>26</v>
      </c>
    </row>
    <row r="92" spans="1:22" ht="17.100000000000001" customHeight="1" thickBot="1" x14ac:dyDescent="0.3">
      <c r="A92" s="271"/>
      <c r="B92" s="252"/>
      <c r="C92" s="272"/>
      <c r="D92" s="258"/>
      <c r="E92" s="273" t="s">
        <v>28</v>
      </c>
      <c r="F92" s="274"/>
      <c r="G92" s="68">
        <f t="shared" ref="G92:R92" si="17">SUM(G88:G91)</f>
        <v>73</v>
      </c>
      <c r="H92" s="68">
        <f t="shared" si="17"/>
        <v>9</v>
      </c>
      <c r="I92" s="68">
        <f t="shared" si="17"/>
        <v>21</v>
      </c>
      <c r="J92" s="68">
        <f t="shared" si="17"/>
        <v>29</v>
      </c>
      <c r="K92" s="68">
        <f t="shared" si="17"/>
        <v>38</v>
      </c>
      <c r="L92" s="68">
        <f t="shared" si="17"/>
        <v>54</v>
      </c>
      <c r="M92" s="68">
        <f t="shared" si="17"/>
        <v>33</v>
      </c>
      <c r="N92" s="68">
        <f t="shared" si="17"/>
        <v>34</v>
      </c>
      <c r="O92" s="68">
        <f t="shared" si="17"/>
        <v>39</v>
      </c>
      <c r="P92" s="68">
        <f t="shared" si="17"/>
        <v>35</v>
      </c>
      <c r="Q92" s="68">
        <f t="shared" si="17"/>
        <v>3</v>
      </c>
      <c r="R92" s="68">
        <f t="shared" si="17"/>
        <v>0</v>
      </c>
      <c r="S92" s="69"/>
      <c r="T92" s="265"/>
      <c r="U92" s="266"/>
      <c r="V92" s="70">
        <f>SUM(V88:V91)</f>
        <v>103</v>
      </c>
    </row>
    <row r="93" spans="1:22" ht="17.100000000000001" customHeight="1" x14ac:dyDescent="0.3">
      <c r="A93" s="247">
        <v>19</v>
      </c>
      <c r="B93" s="270">
        <v>10218</v>
      </c>
      <c r="C93" s="253" t="s">
        <v>152</v>
      </c>
      <c r="D93" s="256" t="s">
        <v>73</v>
      </c>
      <c r="E93" s="53">
        <v>128</v>
      </c>
      <c r="F93" s="54" t="s">
        <v>11</v>
      </c>
      <c r="G93" s="55">
        <v>20</v>
      </c>
      <c r="H93" s="55">
        <v>10</v>
      </c>
      <c r="I93" s="55">
        <v>8</v>
      </c>
      <c r="J93" s="55">
        <v>7</v>
      </c>
      <c r="K93" s="55">
        <v>12</v>
      </c>
      <c r="L93" s="55">
        <v>14</v>
      </c>
      <c r="M93" s="55">
        <v>8</v>
      </c>
      <c r="N93" s="55">
        <v>9</v>
      </c>
      <c r="O93" s="55">
        <v>9</v>
      </c>
      <c r="P93" s="55">
        <v>10</v>
      </c>
      <c r="Q93" s="55">
        <v>4</v>
      </c>
      <c r="R93" s="56"/>
      <c r="S93" s="57">
        <f>IF(E93="","",SUM(G93:Q93)-(R93))</f>
        <v>111</v>
      </c>
      <c r="T93" s="58" t="s">
        <v>18</v>
      </c>
      <c r="U93" s="259"/>
      <c r="V93" s="59">
        <f>SUM(G93:I93)</f>
        <v>38</v>
      </c>
    </row>
    <row r="94" spans="1:22" ht="17.100000000000001" customHeight="1" x14ac:dyDescent="0.3">
      <c r="A94" s="248"/>
      <c r="B94" s="270"/>
      <c r="C94" s="254"/>
      <c r="D94" s="257"/>
      <c r="E94" s="60">
        <v>146</v>
      </c>
      <c r="F94" s="54" t="s">
        <v>12</v>
      </c>
      <c r="G94" s="61">
        <v>20</v>
      </c>
      <c r="H94" s="61">
        <v>10</v>
      </c>
      <c r="I94" s="61">
        <v>7</v>
      </c>
      <c r="J94" s="61">
        <v>8</v>
      </c>
      <c r="K94" s="61">
        <v>11</v>
      </c>
      <c r="L94" s="61">
        <v>15</v>
      </c>
      <c r="M94" s="61">
        <v>8</v>
      </c>
      <c r="N94" s="61">
        <v>8</v>
      </c>
      <c r="O94" s="61">
        <v>8</v>
      </c>
      <c r="P94" s="61">
        <v>11</v>
      </c>
      <c r="Q94" s="61">
        <v>4</v>
      </c>
      <c r="R94" s="8"/>
      <c r="S94" s="62">
        <f>IF(E94="","",SUM(G94:Q94)-(R94))</f>
        <v>110</v>
      </c>
      <c r="T94" s="63">
        <v>1</v>
      </c>
      <c r="U94" s="260"/>
      <c r="V94" s="64">
        <f>SUM(G94:I94)</f>
        <v>37</v>
      </c>
    </row>
    <row r="95" spans="1:22" ht="17.100000000000001" customHeight="1" x14ac:dyDescent="0.3">
      <c r="A95" s="248"/>
      <c r="B95" s="270"/>
      <c r="C95" s="254"/>
      <c r="D95" s="257"/>
      <c r="E95" s="60">
        <v>36</v>
      </c>
      <c r="F95" s="54" t="s">
        <v>13</v>
      </c>
      <c r="G95" s="61">
        <v>21</v>
      </c>
      <c r="H95" s="61">
        <v>12</v>
      </c>
      <c r="I95" s="61">
        <v>7</v>
      </c>
      <c r="J95" s="61">
        <v>8</v>
      </c>
      <c r="K95" s="61">
        <v>13</v>
      </c>
      <c r="L95" s="61">
        <v>15</v>
      </c>
      <c r="M95" s="61">
        <v>8</v>
      </c>
      <c r="N95" s="61">
        <v>8</v>
      </c>
      <c r="O95" s="61">
        <v>9</v>
      </c>
      <c r="P95" s="61">
        <v>10</v>
      </c>
      <c r="Q95" s="61">
        <v>4</v>
      </c>
      <c r="R95" s="8"/>
      <c r="S95" s="62">
        <f>IF(E95="","",SUM(G95:Q95)-(R95))</f>
        <v>115</v>
      </c>
      <c r="T95" s="261">
        <f>SUM(S93:S96)+T94</f>
        <v>453</v>
      </c>
      <c r="U95" s="262"/>
      <c r="V95" s="64">
        <f>SUM(G95:I95)</f>
        <v>40</v>
      </c>
    </row>
    <row r="96" spans="1:22" ht="17.100000000000001" customHeight="1" x14ac:dyDescent="0.3">
      <c r="A96" s="248"/>
      <c r="B96" s="270"/>
      <c r="C96" s="254"/>
      <c r="D96" s="257"/>
      <c r="E96" s="60">
        <v>22</v>
      </c>
      <c r="F96" s="54" t="s">
        <v>14</v>
      </c>
      <c r="G96" s="65">
        <v>22</v>
      </c>
      <c r="H96" s="65">
        <v>12</v>
      </c>
      <c r="I96" s="65">
        <v>8</v>
      </c>
      <c r="J96" s="65">
        <v>7</v>
      </c>
      <c r="K96" s="65">
        <v>12</v>
      </c>
      <c r="L96" s="65">
        <v>14</v>
      </c>
      <c r="M96" s="65">
        <v>7</v>
      </c>
      <c r="N96" s="65">
        <v>9</v>
      </c>
      <c r="O96" s="65">
        <v>10</v>
      </c>
      <c r="P96" s="65">
        <v>10</v>
      </c>
      <c r="Q96" s="65">
        <v>5</v>
      </c>
      <c r="R96" s="10"/>
      <c r="S96" s="66">
        <f>IF(E96="","",SUM(G96:Q96)-(R96))</f>
        <v>116</v>
      </c>
      <c r="T96" s="263"/>
      <c r="U96" s="264"/>
      <c r="V96" s="64">
        <f>SUM(G96:I96)</f>
        <v>42</v>
      </c>
    </row>
    <row r="97" spans="1:22" ht="17.100000000000001" customHeight="1" thickBot="1" x14ac:dyDescent="0.3">
      <c r="A97" s="249"/>
      <c r="B97" s="271"/>
      <c r="C97" s="272"/>
      <c r="D97" s="258"/>
      <c r="E97" s="273" t="s">
        <v>28</v>
      </c>
      <c r="F97" s="274"/>
      <c r="G97" s="68">
        <f t="shared" ref="G97:R97" si="18">SUM(G93:G96)</f>
        <v>83</v>
      </c>
      <c r="H97" s="68">
        <f t="shared" si="18"/>
        <v>44</v>
      </c>
      <c r="I97" s="68">
        <f t="shared" si="18"/>
        <v>30</v>
      </c>
      <c r="J97" s="68">
        <f t="shared" si="18"/>
        <v>30</v>
      </c>
      <c r="K97" s="68">
        <f t="shared" si="18"/>
        <v>48</v>
      </c>
      <c r="L97" s="68">
        <f t="shared" si="18"/>
        <v>58</v>
      </c>
      <c r="M97" s="68">
        <f t="shared" si="18"/>
        <v>31</v>
      </c>
      <c r="N97" s="68">
        <f t="shared" si="18"/>
        <v>34</v>
      </c>
      <c r="O97" s="68">
        <f t="shared" si="18"/>
        <v>36</v>
      </c>
      <c r="P97" s="68">
        <f t="shared" si="18"/>
        <v>41</v>
      </c>
      <c r="Q97" s="68">
        <f t="shared" si="18"/>
        <v>17</v>
      </c>
      <c r="R97" s="68">
        <f t="shared" si="18"/>
        <v>0</v>
      </c>
      <c r="S97" s="69"/>
      <c r="T97" s="265"/>
      <c r="U97" s="266"/>
      <c r="V97" s="70">
        <f>SUM(V93:V96)</f>
        <v>157</v>
      </c>
    </row>
    <row r="98" spans="1:22" ht="17.100000000000001" customHeight="1" x14ac:dyDescent="0.3">
      <c r="A98" s="270">
        <v>20</v>
      </c>
      <c r="B98" s="270">
        <v>10201</v>
      </c>
      <c r="C98" s="253" t="s">
        <v>87</v>
      </c>
      <c r="D98" s="256" t="s">
        <v>91</v>
      </c>
      <c r="E98" s="53">
        <v>95</v>
      </c>
      <c r="F98" s="54" t="s">
        <v>11</v>
      </c>
      <c r="G98" s="55">
        <v>0</v>
      </c>
      <c r="H98" s="55">
        <v>9</v>
      </c>
      <c r="I98" s="55">
        <v>0</v>
      </c>
      <c r="J98" s="55">
        <v>7</v>
      </c>
      <c r="K98" s="55">
        <v>9</v>
      </c>
      <c r="L98" s="55">
        <v>12</v>
      </c>
      <c r="M98" s="55">
        <v>8</v>
      </c>
      <c r="N98" s="55">
        <v>8</v>
      </c>
      <c r="O98" s="55">
        <v>9</v>
      </c>
      <c r="P98" s="55">
        <v>9</v>
      </c>
      <c r="Q98" s="55"/>
      <c r="R98" s="56"/>
      <c r="S98" s="57">
        <f>IF(E98="","",SUM(G98:Q98)-(R98))</f>
        <v>71</v>
      </c>
      <c r="T98" s="58" t="s">
        <v>18</v>
      </c>
      <c r="U98" s="259"/>
      <c r="V98" s="59">
        <f>SUM(G98:I98)</f>
        <v>9</v>
      </c>
    </row>
    <row r="99" spans="1:22" ht="17.100000000000001" customHeight="1" x14ac:dyDescent="0.3">
      <c r="A99" s="270"/>
      <c r="B99" s="270"/>
      <c r="C99" s="254"/>
      <c r="D99" s="257"/>
      <c r="E99" s="60">
        <v>118</v>
      </c>
      <c r="F99" s="54" t="s">
        <v>12</v>
      </c>
      <c r="G99" s="61">
        <v>0</v>
      </c>
      <c r="H99" s="61">
        <v>9</v>
      </c>
      <c r="I99" s="61">
        <v>6</v>
      </c>
      <c r="J99" s="61">
        <v>7</v>
      </c>
      <c r="K99" s="61">
        <v>10</v>
      </c>
      <c r="L99" s="61">
        <v>12</v>
      </c>
      <c r="M99" s="61">
        <v>9</v>
      </c>
      <c r="N99" s="61">
        <v>7</v>
      </c>
      <c r="O99" s="61">
        <v>9</v>
      </c>
      <c r="P99" s="61">
        <v>8</v>
      </c>
      <c r="Q99" s="61"/>
      <c r="R99" s="8"/>
      <c r="S99" s="62">
        <f>IF(E99="","",SUM(G99:Q99)-(R99))</f>
        <v>77</v>
      </c>
      <c r="T99" s="63"/>
      <c r="U99" s="260"/>
      <c r="V99" s="64">
        <f>SUM(G99:I99)</f>
        <v>15</v>
      </c>
    </row>
    <row r="100" spans="1:22" ht="17.100000000000001" customHeight="1" x14ac:dyDescent="0.3">
      <c r="A100" s="270"/>
      <c r="B100" s="270"/>
      <c r="C100" s="254"/>
      <c r="D100" s="257"/>
      <c r="E100" s="60">
        <v>112</v>
      </c>
      <c r="F100" s="54" t="s">
        <v>13</v>
      </c>
      <c r="G100" s="61">
        <v>0</v>
      </c>
      <c r="H100" s="61">
        <v>9</v>
      </c>
      <c r="I100" s="61">
        <v>0</v>
      </c>
      <c r="J100" s="61">
        <v>7</v>
      </c>
      <c r="K100" s="61">
        <v>9</v>
      </c>
      <c r="L100" s="61">
        <v>13</v>
      </c>
      <c r="M100" s="61">
        <v>8</v>
      </c>
      <c r="N100" s="61">
        <v>8</v>
      </c>
      <c r="O100" s="61">
        <v>9</v>
      </c>
      <c r="P100" s="61">
        <v>8</v>
      </c>
      <c r="Q100" s="61"/>
      <c r="R100" s="8"/>
      <c r="S100" s="62">
        <f>IF(E100="","",SUM(G100:Q100)-(R100))</f>
        <v>71</v>
      </c>
      <c r="T100" s="261">
        <f>SUM(S98:S101)+T99</f>
        <v>301</v>
      </c>
      <c r="U100" s="262"/>
      <c r="V100" s="64">
        <f>SUM(G100:I100)</f>
        <v>9</v>
      </c>
    </row>
    <row r="101" spans="1:22" ht="17.100000000000001" customHeight="1" x14ac:dyDescent="0.3">
      <c r="A101" s="270"/>
      <c r="B101" s="270"/>
      <c r="C101" s="254"/>
      <c r="D101" s="257"/>
      <c r="E101" s="60">
        <v>128</v>
      </c>
      <c r="F101" s="54" t="s">
        <v>14</v>
      </c>
      <c r="G101" s="65">
        <v>0</v>
      </c>
      <c r="H101" s="65">
        <v>9</v>
      </c>
      <c r="I101" s="65">
        <v>6</v>
      </c>
      <c r="J101" s="65">
        <v>8</v>
      </c>
      <c r="K101" s="65">
        <v>10</v>
      </c>
      <c r="L101" s="65">
        <v>13</v>
      </c>
      <c r="M101" s="65">
        <v>10</v>
      </c>
      <c r="N101" s="65">
        <v>8</v>
      </c>
      <c r="O101" s="65">
        <v>10</v>
      </c>
      <c r="P101" s="65">
        <v>8</v>
      </c>
      <c r="Q101" s="65"/>
      <c r="R101" s="10"/>
      <c r="S101" s="66">
        <f>IF(E101="","",SUM(G101:Q101)-(R101))</f>
        <v>82</v>
      </c>
      <c r="T101" s="263"/>
      <c r="U101" s="264"/>
      <c r="V101" s="64">
        <f>SUM(G101:I101)</f>
        <v>15</v>
      </c>
    </row>
    <row r="102" spans="1:22" ht="17.100000000000001" customHeight="1" thickBot="1" x14ac:dyDescent="0.3">
      <c r="A102" s="271"/>
      <c r="B102" s="271"/>
      <c r="C102" s="272"/>
      <c r="D102" s="258"/>
      <c r="E102" s="273" t="s">
        <v>28</v>
      </c>
      <c r="F102" s="274"/>
      <c r="G102" s="68">
        <f t="shared" ref="G102:R102" si="19">SUM(G98:G101)</f>
        <v>0</v>
      </c>
      <c r="H102" s="68">
        <f t="shared" si="19"/>
        <v>36</v>
      </c>
      <c r="I102" s="68">
        <f t="shared" si="19"/>
        <v>12</v>
      </c>
      <c r="J102" s="68">
        <f t="shared" si="19"/>
        <v>29</v>
      </c>
      <c r="K102" s="68">
        <f t="shared" si="19"/>
        <v>38</v>
      </c>
      <c r="L102" s="68">
        <f t="shared" si="19"/>
        <v>50</v>
      </c>
      <c r="M102" s="68">
        <f t="shared" si="19"/>
        <v>35</v>
      </c>
      <c r="N102" s="68">
        <f t="shared" si="19"/>
        <v>31</v>
      </c>
      <c r="O102" s="68">
        <f t="shared" si="19"/>
        <v>37</v>
      </c>
      <c r="P102" s="68">
        <f t="shared" si="19"/>
        <v>33</v>
      </c>
      <c r="Q102" s="68">
        <f t="shared" si="19"/>
        <v>0</v>
      </c>
      <c r="R102" s="68">
        <f t="shared" si="19"/>
        <v>0</v>
      </c>
      <c r="S102" s="69"/>
      <c r="T102" s="265"/>
      <c r="U102" s="266"/>
      <c r="V102" s="70">
        <f>SUM(V98:V101)</f>
        <v>48</v>
      </c>
    </row>
    <row r="103" spans="1:22" ht="17.100000000000001" customHeight="1" x14ac:dyDescent="0.3">
      <c r="A103" s="270"/>
      <c r="B103" s="270"/>
      <c r="C103" s="253"/>
      <c r="D103" s="256"/>
      <c r="E103" s="53"/>
      <c r="F103" s="54" t="s">
        <v>11</v>
      </c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  <c r="S103" s="57" t="str">
        <f>IF(E103="","",SUM(G103:Q103)-(R103))</f>
        <v/>
      </c>
      <c r="T103" s="58" t="s">
        <v>18</v>
      </c>
      <c r="U103" s="259"/>
      <c r="V103" s="59">
        <f>SUM(G103:I103)</f>
        <v>0</v>
      </c>
    </row>
    <row r="104" spans="1:22" ht="17.100000000000001" customHeight="1" x14ac:dyDescent="0.3">
      <c r="A104" s="270"/>
      <c r="B104" s="270"/>
      <c r="C104" s="254"/>
      <c r="D104" s="257"/>
      <c r="E104" s="60"/>
      <c r="F104" s="54" t="s">
        <v>12</v>
      </c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8"/>
      <c r="S104" s="62" t="str">
        <f>IF(E104="","",SUM(G104:Q104)-(R104))</f>
        <v/>
      </c>
      <c r="T104" s="63"/>
      <c r="U104" s="260"/>
      <c r="V104" s="64">
        <f>SUM(G104:I104)</f>
        <v>0</v>
      </c>
    </row>
    <row r="105" spans="1:22" ht="17.100000000000001" customHeight="1" x14ac:dyDescent="0.3">
      <c r="A105" s="270"/>
      <c r="B105" s="270"/>
      <c r="C105" s="254"/>
      <c r="D105" s="257"/>
      <c r="E105" s="60"/>
      <c r="F105" s="54" t="s">
        <v>13</v>
      </c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8"/>
      <c r="S105" s="62" t="str">
        <f>IF(E105="","",SUM(G105:Q105)-(R105))</f>
        <v/>
      </c>
      <c r="T105" s="261">
        <f>SUM(S103:S106)+T104</f>
        <v>0</v>
      </c>
      <c r="U105" s="262"/>
      <c r="V105" s="64">
        <f>SUM(G105:I105)</f>
        <v>0</v>
      </c>
    </row>
    <row r="106" spans="1:22" ht="17.100000000000001" customHeight="1" x14ac:dyDescent="0.3">
      <c r="A106" s="270"/>
      <c r="B106" s="270"/>
      <c r="C106" s="254"/>
      <c r="D106" s="257"/>
      <c r="E106" s="60"/>
      <c r="F106" s="54" t="s">
        <v>14</v>
      </c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10"/>
      <c r="S106" s="66" t="str">
        <f>IF(E106="","",SUM(G106:Q106)-(R106))</f>
        <v/>
      </c>
      <c r="T106" s="263"/>
      <c r="U106" s="264"/>
      <c r="V106" s="64">
        <f>SUM(G106:I106)</f>
        <v>0</v>
      </c>
    </row>
    <row r="107" spans="1:22" ht="17.100000000000001" customHeight="1" thickBot="1" x14ac:dyDescent="0.3">
      <c r="A107" s="271"/>
      <c r="B107" s="271"/>
      <c r="C107" s="272"/>
      <c r="D107" s="258"/>
      <c r="E107" s="273" t="s">
        <v>28</v>
      </c>
      <c r="F107" s="274"/>
      <c r="G107" s="68">
        <f t="shared" ref="G107:R107" si="20">SUM(G103:G106)</f>
        <v>0</v>
      </c>
      <c r="H107" s="68">
        <f t="shared" si="20"/>
        <v>0</v>
      </c>
      <c r="I107" s="68">
        <f t="shared" si="20"/>
        <v>0</v>
      </c>
      <c r="J107" s="68">
        <f t="shared" si="20"/>
        <v>0</v>
      </c>
      <c r="K107" s="68">
        <f t="shared" si="20"/>
        <v>0</v>
      </c>
      <c r="L107" s="68">
        <f t="shared" si="20"/>
        <v>0</v>
      </c>
      <c r="M107" s="68">
        <f t="shared" si="20"/>
        <v>0</v>
      </c>
      <c r="N107" s="68">
        <f t="shared" si="20"/>
        <v>0</v>
      </c>
      <c r="O107" s="68">
        <f t="shared" si="20"/>
        <v>0</v>
      </c>
      <c r="P107" s="68">
        <f t="shared" si="20"/>
        <v>0</v>
      </c>
      <c r="Q107" s="68">
        <f t="shared" si="20"/>
        <v>0</v>
      </c>
      <c r="R107" s="68">
        <f t="shared" si="20"/>
        <v>0</v>
      </c>
      <c r="S107" s="69"/>
      <c r="T107" s="265"/>
      <c r="U107" s="266"/>
      <c r="V107" s="70">
        <f>SUM(V103:V106)</f>
        <v>0</v>
      </c>
    </row>
  </sheetData>
  <mergeCells count="148">
    <mergeCell ref="U83:U84"/>
    <mergeCell ref="T85:U87"/>
    <mergeCell ref="E87:F87"/>
    <mergeCell ref="A103:A107"/>
    <mergeCell ref="B103:B107"/>
    <mergeCell ref="C103:C107"/>
    <mergeCell ref="D103:D107"/>
    <mergeCell ref="U103:U104"/>
    <mergeCell ref="T105:U107"/>
    <mergeCell ref="E107:F107"/>
    <mergeCell ref="A93:A97"/>
    <mergeCell ref="B93:B97"/>
    <mergeCell ref="C93:C97"/>
    <mergeCell ref="D93:D97"/>
    <mergeCell ref="U93:U94"/>
    <mergeCell ref="T95:U97"/>
    <mergeCell ref="E97:F97"/>
    <mergeCell ref="A98:A102"/>
    <mergeCell ref="B98:B102"/>
    <mergeCell ref="C98:C102"/>
    <mergeCell ref="D98:D102"/>
    <mergeCell ref="B1:V1"/>
    <mergeCell ref="B18:B22"/>
    <mergeCell ref="C18:C22"/>
    <mergeCell ref="D18:D22"/>
    <mergeCell ref="U18:U19"/>
    <mergeCell ref="T20:U22"/>
    <mergeCell ref="E22:F22"/>
    <mergeCell ref="B63:B67"/>
    <mergeCell ref="C63:C67"/>
    <mergeCell ref="D63:D67"/>
    <mergeCell ref="U63:U64"/>
    <mergeCell ref="T65:U67"/>
    <mergeCell ref="E67:F67"/>
    <mergeCell ref="D3:D7"/>
    <mergeCell ref="U3:U4"/>
    <mergeCell ref="T5:U7"/>
    <mergeCell ref="E7:F7"/>
    <mergeCell ref="D58:D62"/>
    <mergeCell ref="U58:U59"/>
    <mergeCell ref="T60:U62"/>
    <mergeCell ref="E62:F62"/>
    <mergeCell ref="D13:D17"/>
    <mergeCell ref="U13:U14"/>
    <mergeCell ref="T15:U17"/>
    <mergeCell ref="B8:B12"/>
    <mergeCell ref="C8:C12"/>
    <mergeCell ref="D8:D12"/>
    <mergeCell ref="U8:U9"/>
    <mergeCell ref="T10:U12"/>
    <mergeCell ref="E12:F12"/>
    <mergeCell ref="E17:F17"/>
    <mergeCell ref="B13:B17"/>
    <mergeCell ref="C13:C17"/>
    <mergeCell ref="C58:C62"/>
    <mergeCell ref="U33:U34"/>
    <mergeCell ref="B48:B52"/>
    <mergeCell ref="C48:C52"/>
    <mergeCell ref="D48:D52"/>
    <mergeCell ref="U48:U49"/>
    <mergeCell ref="T50:U52"/>
    <mergeCell ref="E52:F52"/>
    <mergeCell ref="U23:U24"/>
    <mergeCell ref="T25:U27"/>
    <mergeCell ref="E27:F27"/>
    <mergeCell ref="U38:U39"/>
    <mergeCell ref="T40:U42"/>
    <mergeCell ref="E42:F42"/>
    <mergeCell ref="B43:B47"/>
    <mergeCell ref="C43:C47"/>
    <mergeCell ref="D43:D47"/>
    <mergeCell ref="U43:U44"/>
    <mergeCell ref="T45:U47"/>
    <mergeCell ref="E47:F47"/>
    <mergeCell ref="T35:U37"/>
    <mergeCell ref="E37:F37"/>
    <mergeCell ref="D68:D72"/>
    <mergeCell ref="U53:U54"/>
    <mergeCell ref="T55:U57"/>
    <mergeCell ref="E57:F57"/>
    <mergeCell ref="A8:A12"/>
    <mergeCell ref="A3:A7"/>
    <mergeCell ref="A58:A62"/>
    <mergeCell ref="A13:A17"/>
    <mergeCell ref="A78:A82"/>
    <mergeCell ref="A33:A37"/>
    <mergeCell ref="B23:B27"/>
    <mergeCell ref="C23:C27"/>
    <mergeCell ref="D23:D27"/>
    <mergeCell ref="B3:B7"/>
    <mergeCell ref="C3:C7"/>
    <mergeCell ref="B33:B37"/>
    <mergeCell ref="C73:C77"/>
    <mergeCell ref="D73:D77"/>
    <mergeCell ref="B38:B42"/>
    <mergeCell ref="B28:B32"/>
    <mergeCell ref="C28:C32"/>
    <mergeCell ref="D28:D32"/>
    <mergeCell ref="D78:D82"/>
    <mergeCell ref="B58:B62"/>
    <mergeCell ref="E82:F82"/>
    <mergeCell ref="B78:B82"/>
    <mergeCell ref="C78:C82"/>
    <mergeCell ref="B73:B77"/>
    <mergeCell ref="T75:U77"/>
    <mergeCell ref="E77:F77"/>
    <mergeCell ref="A18:A22"/>
    <mergeCell ref="A63:A67"/>
    <mergeCell ref="A23:A27"/>
    <mergeCell ref="A68:A72"/>
    <mergeCell ref="A43:A47"/>
    <mergeCell ref="A28:A32"/>
    <mergeCell ref="A53:A57"/>
    <mergeCell ref="B53:B57"/>
    <mergeCell ref="C53:C57"/>
    <mergeCell ref="C33:C37"/>
    <mergeCell ref="C38:C42"/>
    <mergeCell ref="B68:B72"/>
    <mergeCell ref="A48:A52"/>
    <mergeCell ref="A38:A42"/>
    <mergeCell ref="U28:U29"/>
    <mergeCell ref="T30:U32"/>
    <mergeCell ref="E32:F32"/>
    <mergeCell ref="C68:C72"/>
    <mergeCell ref="U73:U74"/>
    <mergeCell ref="U68:U69"/>
    <mergeCell ref="T70:U72"/>
    <mergeCell ref="E72:F72"/>
    <mergeCell ref="U98:U99"/>
    <mergeCell ref="T100:U102"/>
    <mergeCell ref="E102:F102"/>
    <mergeCell ref="D33:D37"/>
    <mergeCell ref="A88:A92"/>
    <mergeCell ref="B88:B92"/>
    <mergeCell ref="C88:C92"/>
    <mergeCell ref="D88:D92"/>
    <mergeCell ref="U88:U89"/>
    <mergeCell ref="T90:U92"/>
    <mergeCell ref="E92:F92"/>
    <mergeCell ref="D38:D42"/>
    <mergeCell ref="B83:B87"/>
    <mergeCell ref="C83:C87"/>
    <mergeCell ref="D83:D87"/>
    <mergeCell ref="A73:A77"/>
    <mergeCell ref="A83:A87"/>
    <mergeCell ref="D53:D57"/>
    <mergeCell ref="U78:U79"/>
    <mergeCell ref="T80:U82"/>
  </mergeCells>
  <phoneticPr fontId="0" type="noConversion"/>
  <printOptions gridLines="1"/>
  <pageMargins left="0.51181102362204722" right="0.15748031496062992" top="0.43307086614173229" bottom="0.27559055118110237" header="0.23622047244094491" footer="0.15748031496062992"/>
  <pageSetup paperSize="9" scale="84" pageOrder="overThenDown" orientation="landscape" verticalDpi="300" r:id="rId1"/>
  <headerFooter alignWithMargins="0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W70"/>
  <sheetViews>
    <sheetView zoomScale="85" zoomScaleNormal="85" workbookViewId="0">
      <pane xSplit="4" ySplit="2" topLeftCell="G28" activePane="bottomRight" state="frozen"/>
      <selection pane="topRight" activeCell="E1" sqref="E1"/>
      <selection pane="bottomLeft" activeCell="A3" sqref="A3"/>
      <selection pane="bottomRight" activeCell="G74" sqref="G74"/>
    </sheetView>
  </sheetViews>
  <sheetFormatPr defaultRowHeight="16.5" customHeight="1" x14ac:dyDescent="0.3"/>
  <cols>
    <col min="1" max="1" width="3.44140625" style="1" bestFit="1" customWidth="1"/>
    <col min="2" max="2" width="7.44140625" style="1" bestFit="1" customWidth="1"/>
    <col min="3" max="3" width="29.5546875" style="1" customWidth="1"/>
    <col min="4" max="4" width="6.77734375" style="1" customWidth="1"/>
    <col min="5" max="5" width="6.77734375" style="6" customWidth="1"/>
    <col min="6" max="6" width="6.77734375" style="3" customWidth="1"/>
    <col min="7" max="18" width="7.77734375" style="9" customWidth="1"/>
    <col min="19" max="19" width="7.77734375" style="1" customWidth="1"/>
    <col min="20" max="20" width="7.77734375" style="5" customWidth="1"/>
    <col min="21" max="21" width="7.77734375" style="4" customWidth="1"/>
    <col min="22" max="22" width="14.44140625" style="1" bestFit="1" customWidth="1"/>
    <col min="23" max="23" width="5.77734375" style="1" customWidth="1"/>
    <col min="24" max="257" width="9.109375" style="1"/>
    <col min="258" max="258" width="3.44140625" style="1" bestFit="1" customWidth="1"/>
    <col min="259" max="259" width="29.5546875" style="1" customWidth="1"/>
    <col min="260" max="277" width="7.77734375" style="1" customWidth="1"/>
    <col min="278" max="278" width="14.44140625" style="1" bestFit="1" customWidth="1"/>
    <col min="279" max="279" width="5.77734375" style="1" customWidth="1"/>
    <col min="280" max="513" width="9.109375" style="1"/>
    <col min="514" max="514" width="3.44140625" style="1" bestFit="1" customWidth="1"/>
    <col min="515" max="515" width="29.5546875" style="1" customWidth="1"/>
    <col min="516" max="533" width="7.77734375" style="1" customWidth="1"/>
    <col min="534" max="534" width="14.44140625" style="1" bestFit="1" customWidth="1"/>
    <col min="535" max="535" width="5.77734375" style="1" customWidth="1"/>
    <col min="536" max="769" width="9.109375" style="1"/>
    <col min="770" max="770" width="3.44140625" style="1" bestFit="1" customWidth="1"/>
    <col min="771" max="771" width="29.5546875" style="1" customWidth="1"/>
    <col min="772" max="789" width="7.77734375" style="1" customWidth="1"/>
    <col min="790" max="790" width="14.44140625" style="1" bestFit="1" customWidth="1"/>
    <col min="791" max="791" width="5.77734375" style="1" customWidth="1"/>
    <col min="792" max="1025" width="9.109375" style="1"/>
    <col min="1026" max="1026" width="3.44140625" style="1" bestFit="1" customWidth="1"/>
    <col min="1027" max="1027" width="29.5546875" style="1" customWidth="1"/>
    <col min="1028" max="1045" width="7.77734375" style="1" customWidth="1"/>
    <col min="1046" max="1046" width="14.44140625" style="1" bestFit="1" customWidth="1"/>
    <col min="1047" max="1047" width="5.77734375" style="1" customWidth="1"/>
    <col min="1048" max="1281" width="9.109375" style="1"/>
    <col min="1282" max="1282" width="3.44140625" style="1" bestFit="1" customWidth="1"/>
    <col min="1283" max="1283" width="29.5546875" style="1" customWidth="1"/>
    <col min="1284" max="1301" width="7.77734375" style="1" customWidth="1"/>
    <col min="1302" max="1302" width="14.44140625" style="1" bestFit="1" customWidth="1"/>
    <col min="1303" max="1303" width="5.77734375" style="1" customWidth="1"/>
    <col min="1304" max="1537" width="9.109375" style="1"/>
    <col min="1538" max="1538" width="3.44140625" style="1" bestFit="1" customWidth="1"/>
    <col min="1539" max="1539" width="29.5546875" style="1" customWidth="1"/>
    <col min="1540" max="1557" width="7.77734375" style="1" customWidth="1"/>
    <col min="1558" max="1558" width="14.44140625" style="1" bestFit="1" customWidth="1"/>
    <col min="1559" max="1559" width="5.77734375" style="1" customWidth="1"/>
    <col min="1560" max="1793" width="9.109375" style="1"/>
    <col min="1794" max="1794" width="3.44140625" style="1" bestFit="1" customWidth="1"/>
    <col min="1795" max="1795" width="29.5546875" style="1" customWidth="1"/>
    <col min="1796" max="1813" width="7.77734375" style="1" customWidth="1"/>
    <col min="1814" max="1814" width="14.44140625" style="1" bestFit="1" customWidth="1"/>
    <col min="1815" max="1815" width="5.77734375" style="1" customWidth="1"/>
    <col min="1816" max="2049" width="9.109375" style="1"/>
    <col min="2050" max="2050" width="3.44140625" style="1" bestFit="1" customWidth="1"/>
    <col min="2051" max="2051" width="29.5546875" style="1" customWidth="1"/>
    <col min="2052" max="2069" width="7.77734375" style="1" customWidth="1"/>
    <col min="2070" max="2070" width="14.44140625" style="1" bestFit="1" customWidth="1"/>
    <col min="2071" max="2071" width="5.77734375" style="1" customWidth="1"/>
    <col min="2072" max="2305" width="9.109375" style="1"/>
    <col min="2306" max="2306" width="3.44140625" style="1" bestFit="1" customWidth="1"/>
    <col min="2307" max="2307" width="29.5546875" style="1" customWidth="1"/>
    <col min="2308" max="2325" width="7.77734375" style="1" customWidth="1"/>
    <col min="2326" max="2326" width="14.44140625" style="1" bestFit="1" customWidth="1"/>
    <col min="2327" max="2327" width="5.77734375" style="1" customWidth="1"/>
    <col min="2328" max="2561" width="9.109375" style="1"/>
    <col min="2562" max="2562" width="3.44140625" style="1" bestFit="1" customWidth="1"/>
    <col min="2563" max="2563" width="29.5546875" style="1" customWidth="1"/>
    <col min="2564" max="2581" width="7.77734375" style="1" customWidth="1"/>
    <col min="2582" max="2582" width="14.44140625" style="1" bestFit="1" customWidth="1"/>
    <col min="2583" max="2583" width="5.77734375" style="1" customWidth="1"/>
    <col min="2584" max="2817" width="9.109375" style="1"/>
    <col min="2818" max="2818" width="3.44140625" style="1" bestFit="1" customWidth="1"/>
    <col min="2819" max="2819" width="29.5546875" style="1" customWidth="1"/>
    <col min="2820" max="2837" width="7.77734375" style="1" customWidth="1"/>
    <col min="2838" max="2838" width="14.44140625" style="1" bestFit="1" customWidth="1"/>
    <col min="2839" max="2839" width="5.77734375" style="1" customWidth="1"/>
    <col min="2840" max="3073" width="9.109375" style="1"/>
    <col min="3074" max="3074" width="3.44140625" style="1" bestFit="1" customWidth="1"/>
    <col min="3075" max="3075" width="29.5546875" style="1" customWidth="1"/>
    <col min="3076" max="3093" width="7.77734375" style="1" customWidth="1"/>
    <col min="3094" max="3094" width="14.44140625" style="1" bestFit="1" customWidth="1"/>
    <col min="3095" max="3095" width="5.77734375" style="1" customWidth="1"/>
    <col min="3096" max="3329" width="9.109375" style="1"/>
    <col min="3330" max="3330" width="3.44140625" style="1" bestFit="1" customWidth="1"/>
    <col min="3331" max="3331" width="29.5546875" style="1" customWidth="1"/>
    <col min="3332" max="3349" width="7.77734375" style="1" customWidth="1"/>
    <col min="3350" max="3350" width="14.44140625" style="1" bestFit="1" customWidth="1"/>
    <col min="3351" max="3351" width="5.77734375" style="1" customWidth="1"/>
    <col min="3352" max="3585" width="9.109375" style="1"/>
    <col min="3586" max="3586" width="3.44140625" style="1" bestFit="1" customWidth="1"/>
    <col min="3587" max="3587" width="29.5546875" style="1" customWidth="1"/>
    <col min="3588" max="3605" width="7.77734375" style="1" customWidth="1"/>
    <col min="3606" max="3606" width="14.44140625" style="1" bestFit="1" customWidth="1"/>
    <col min="3607" max="3607" width="5.77734375" style="1" customWidth="1"/>
    <col min="3608" max="3841" width="9.109375" style="1"/>
    <col min="3842" max="3842" width="3.44140625" style="1" bestFit="1" customWidth="1"/>
    <col min="3843" max="3843" width="29.5546875" style="1" customWidth="1"/>
    <col min="3844" max="3861" width="7.77734375" style="1" customWidth="1"/>
    <col min="3862" max="3862" width="14.44140625" style="1" bestFit="1" customWidth="1"/>
    <col min="3863" max="3863" width="5.77734375" style="1" customWidth="1"/>
    <col min="3864" max="4097" width="9.109375" style="1"/>
    <col min="4098" max="4098" width="3.44140625" style="1" bestFit="1" customWidth="1"/>
    <col min="4099" max="4099" width="29.5546875" style="1" customWidth="1"/>
    <col min="4100" max="4117" width="7.77734375" style="1" customWidth="1"/>
    <col min="4118" max="4118" width="14.44140625" style="1" bestFit="1" customWidth="1"/>
    <col min="4119" max="4119" width="5.77734375" style="1" customWidth="1"/>
    <col min="4120" max="4353" width="9.109375" style="1"/>
    <col min="4354" max="4354" width="3.44140625" style="1" bestFit="1" customWidth="1"/>
    <col min="4355" max="4355" width="29.5546875" style="1" customWidth="1"/>
    <col min="4356" max="4373" width="7.77734375" style="1" customWidth="1"/>
    <col min="4374" max="4374" width="14.44140625" style="1" bestFit="1" customWidth="1"/>
    <col min="4375" max="4375" width="5.77734375" style="1" customWidth="1"/>
    <col min="4376" max="4609" width="9.109375" style="1"/>
    <col min="4610" max="4610" width="3.44140625" style="1" bestFit="1" customWidth="1"/>
    <col min="4611" max="4611" width="29.5546875" style="1" customWidth="1"/>
    <col min="4612" max="4629" width="7.77734375" style="1" customWidth="1"/>
    <col min="4630" max="4630" width="14.44140625" style="1" bestFit="1" customWidth="1"/>
    <col min="4631" max="4631" width="5.77734375" style="1" customWidth="1"/>
    <col min="4632" max="4865" width="9.109375" style="1"/>
    <col min="4866" max="4866" width="3.44140625" style="1" bestFit="1" customWidth="1"/>
    <col min="4867" max="4867" width="29.5546875" style="1" customWidth="1"/>
    <col min="4868" max="4885" width="7.77734375" style="1" customWidth="1"/>
    <col min="4886" max="4886" width="14.44140625" style="1" bestFit="1" customWidth="1"/>
    <col min="4887" max="4887" width="5.77734375" style="1" customWidth="1"/>
    <col min="4888" max="5121" width="9.109375" style="1"/>
    <col min="5122" max="5122" width="3.44140625" style="1" bestFit="1" customWidth="1"/>
    <col min="5123" max="5123" width="29.5546875" style="1" customWidth="1"/>
    <col min="5124" max="5141" width="7.77734375" style="1" customWidth="1"/>
    <col min="5142" max="5142" width="14.44140625" style="1" bestFit="1" customWidth="1"/>
    <col min="5143" max="5143" width="5.77734375" style="1" customWidth="1"/>
    <col min="5144" max="5377" width="9.109375" style="1"/>
    <col min="5378" max="5378" width="3.44140625" style="1" bestFit="1" customWidth="1"/>
    <col min="5379" max="5379" width="29.5546875" style="1" customWidth="1"/>
    <col min="5380" max="5397" width="7.77734375" style="1" customWidth="1"/>
    <col min="5398" max="5398" width="14.44140625" style="1" bestFit="1" customWidth="1"/>
    <col min="5399" max="5399" width="5.77734375" style="1" customWidth="1"/>
    <col min="5400" max="5633" width="9.109375" style="1"/>
    <col min="5634" max="5634" width="3.44140625" style="1" bestFit="1" customWidth="1"/>
    <col min="5635" max="5635" width="29.5546875" style="1" customWidth="1"/>
    <col min="5636" max="5653" width="7.77734375" style="1" customWidth="1"/>
    <col min="5654" max="5654" width="14.44140625" style="1" bestFit="1" customWidth="1"/>
    <col min="5655" max="5655" width="5.77734375" style="1" customWidth="1"/>
    <col min="5656" max="5889" width="9.109375" style="1"/>
    <col min="5890" max="5890" width="3.44140625" style="1" bestFit="1" customWidth="1"/>
    <col min="5891" max="5891" width="29.5546875" style="1" customWidth="1"/>
    <col min="5892" max="5909" width="7.77734375" style="1" customWidth="1"/>
    <col min="5910" max="5910" width="14.44140625" style="1" bestFit="1" customWidth="1"/>
    <col min="5911" max="5911" width="5.77734375" style="1" customWidth="1"/>
    <col min="5912" max="6145" width="9.109375" style="1"/>
    <col min="6146" max="6146" width="3.44140625" style="1" bestFit="1" customWidth="1"/>
    <col min="6147" max="6147" width="29.5546875" style="1" customWidth="1"/>
    <col min="6148" max="6165" width="7.77734375" style="1" customWidth="1"/>
    <col min="6166" max="6166" width="14.44140625" style="1" bestFit="1" customWidth="1"/>
    <col min="6167" max="6167" width="5.77734375" style="1" customWidth="1"/>
    <col min="6168" max="6401" width="9.109375" style="1"/>
    <col min="6402" max="6402" width="3.44140625" style="1" bestFit="1" customWidth="1"/>
    <col min="6403" max="6403" width="29.5546875" style="1" customWidth="1"/>
    <col min="6404" max="6421" width="7.77734375" style="1" customWidth="1"/>
    <col min="6422" max="6422" width="14.44140625" style="1" bestFit="1" customWidth="1"/>
    <col min="6423" max="6423" width="5.77734375" style="1" customWidth="1"/>
    <col min="6424" max="6657" width="9.109375" style="1"/>
    <col min="6658" max="6658" width="3.44140625" style="1" bestFit="1" customWidth="1"/>
    <col min="6659" max="6659" width="29.5546875" style="1" customWidth="1"/>
    <col min="6660" max="6677" width="7.77734375" style="1" customWidth="1"/>
    <col min="6678" max="6678" width="14.44140625" style="1" bestFit="1" customWidth="1"/>
    <col min="6679" max="6679" width="5.77734375" style="1" customWidth="1"/>
    <col min="6680" max="6913" width="9.109375" style="1"/>
    <col min="6914" max="6914" width="3.44140625" style="1" bestFit="1" customWidth="1"/>
    <col min="6915" max="6915" width="29.5546875" style="1" customWidth="1"/>
    <col min="6916" max="6933" width="7.77734375" style="1" customWidth="1"/>
    <col min="6934" max="6934" width="14.44140625" style="1" bestFit="1" customWidth="1"/>
    <col min="6935" max="6935" width="5.77734375" style="1" customWidth="1"/>
    <col min="6936" max="7169" width="9.109375" style="1"/>
    <col min="7170" max="7170" width="3.44140625" style="1" bestFit="1" customWidth="1"/>
    <col min="7171" max="7171" width="29.5546875" style="1" customWidth="1"/>
    <col min="7172" max="7189" width="7.77734375" style="1" customWidth="1"/>
    <col min="7190" max="7190" width="14.44140625" style="1" bestFit="1" customWidth="1"/>
    <col min="7191" max="7191" width="5.77734375" style="1" customWidth="1"/>
    <col min="7192" max="7425" width="9.109375" style="1"/>
    <col min="7426" max="7426" width="3.44140625" style="1" bestFit="1" customWidth="1"/>
    <col min="7427" max="7427" width="29.5546875" style="1" customWidth="1"/>
    <col min="7428" max="7445" width="7.77734375" style="1" customWidth="1"/>
    <col min="7446" max="7446" width="14.44140625" style="1" bestFit="1" customWidth="1"/>
    <col min="7447" max="7447" width="5.77734375" style="1" customWidth="1"/>
    <col min="7448" max="7681" width="9.109375" style="1"/>
    <col min="7682" max="7682" width="3.44140625" style="1" bestFit="1" customWidth="1"/>
    <col min="7683" max="7683" width="29.5546875" style="1" customWidth="1"/>
    <col min="7684" max="7701" width="7.77734375" style="1" customWidth="1"/>
    <col min="7702" max="7702" width="14.44140625" style="1" bestFit="1" customWidth="1"/>
    <col min="7703" max="7703" width="5.77734375" style="1" customWidth="1"/>
    <col min="7704" max="7937" width="9.109375" style="1"/>
    <col min="7938" max="7938" width="3.44140625" style="1" bestFit="1" customWidth="1"/>
    <col min="7939" max="7939" width="29.5546875" style="1" customWidth="1"/>
    <col min="7940" max="7957" width="7.77734375" style="1" customWidth="1"/>
    <col min="7958" max="7958" width="14.44140625" style="1" bestFit="1" customWidth="1"/>
    <col min="7959" max="7959" width="5.77734375" style="1" customWidth="1"/>
    <col min="7960" max="8193" width="9.109375" style="1"/>
    <col min="8194" max="8194" width="3.44140625" style="1" bestFit="1" customWidth="1"/>
    <col min="8195" max="8195" width="29.5546875" style="1" customWidth="1"/>
    <col min="8196" max="8213" width="7.77734375" style="1" customWidth="1"/>
    <col min="8214" max="8214" width="14.44140625" style="1" bestFit="1" customWidth="1"/>
    <col min="8215" max="8215" width="5.77734375" style="1" customWidth="1"/>
    <col min="8216" max="8449" width="9.109375" style="1"/>
    <col min="8450" max="8450" width="3.44140625" style="1" bestFit="1" customWidth="1"/>
    <col min="8451" max="8451" width="29.5546875" style="1" customWidth="1"/>
    <col min="8452" max="8469" width="7.77734375" style="1" customWidth="1"/>
    <col min="8470" max="8470" width="14.44140625" style="1" bestFit="1" customWidth="1"/>
    <col min="8471" max="8471" width="5.77734375" style="1" customWidth="1"/>
    <col min="8472" max="8705" width="9.109375" style="1"/>
    <col min="8706" max="8706" width="3.44140625" style="1" bestFit="1" customWidth="1"/>
    <col min="8707" max="8707" width="29.5546875" style="1" customWidth="1"/>
    <col min="8708" max="8725" width="7.77734375" style="1" customWidth="1"/>
    <col min="8726" max="8726" width="14.44140625" style="1" bestFit="1" customWidth="1"/>
    <col min="8727" max="8727" width="5.77734375" style="1" customWidth="1"/>
    <col min="8728" max="8961" width="9.109375" style="1"/>
    <col min="8962" max="8962" width="3.44140625" style="1" bestFit="1" customWidth="1"/>
    <col min="8963" max="8963" width="29.5546875" style="1" customWidth="1"/>
    <col min="8964" max="8981" width="7.77734375" style="1" customWidth="1"/>
    <col min="8982" max="8982" width="14.44140625" style="1" bestFit="1" customWidth="1"/>
    <col min="8983" max="8983" width="5.77734375" style="1" customWidth="1"/>
    <col min="8984" max="9217" width="9.109375" style="1"/>
    <col min="9218" max="9218" width="3.44140625" style="1" bestFit="1" customWidth="1"/>
    <col min="9219" max="9219" width="29.5546875" style="1" customWidth="1"/>
    <col min="9220" max="9237" width="7.77734375" style="1" customWidth="1"/>
    <col min="9238" max="9238" width="14.44140625" style="1" bestFit="1" customWidth="1"/>
    <col min="9239" max="9239" width="5.77734375" style="1" customWidth="1"/>
    <col min="9240" max="9473" width="9.109375" style="1"/>
    <col min="9474" max="9474" width="3.44140625" style="1" bestFit="1" customWidth="1"/>
    <col min="9475" max="9475" width="29.5546875" style="1" customWidth="1"/>
    <col min="9476" max="9493" width="7.77734375" style="1" customWidth="1"/>
    <col min="9494" max="9494" width="14.44140625" style="1" bestFit="1" customWidth="1"/>
    <col min="9495" max="9495" width="5.77734375" style="1" customWidth="1"/>
    <col min="9496" max="9729" width="9.109375" style="1"/>
    <col min="9730" max="9730" width="3.44140625" style="1" bestFit="1" customWidth="1"/>
    <col min="9731" max="9731" width="29.5546875" style="1" customWidth="1"/>
    <col min="9732" max="9749" width="7.77734375" style="1" customWidth="1"/>
    <col min="9750" max="9750" width="14.44140625" style="1" bestFit="1" customWidth="1"/>
    <col min="9751" max="9751" width="5.77734375" style="1" customWidth="1"/>
    <col min="9752" max="9985" width="9.109375" style="1"/>
    <col min="9986" max="9986" width="3.44140625" style="1" bestFit="1" customWidth="1"/>
    <col min="9987" max="9987" width="29.5546875" style="1" customWidth="1"/>
    <col min="9988" max="10005" width="7.77734375" style="1" customWidth="1"/>
    <col min="10006" max="10006" width="14.44140625" style="1" bestFit="1" customWidth="1"/>
    <col min="10007" max="10007" width="5.77734375" style="1" customWidth="1"/>
    <col min="10008" max="10241" width="9.109375" style="1"/>
    <col min="10242" max="10242" width="3.44140625" style="1" bestFit="1" customWidth="1"/>
    <col min="10243" max="10243" width="29.5546875" style="1" customWidth="1"/>
    <col min="10244" max="10261" width="7.77734375" style="1" customWidth="1"/>
    <col min="10262" max="10262" width="14.44140625" style="1" bestFit="1" customWidth="1"/>
    <col min="10263" max="10263" width="5.77734375" style="1" customWidth="1"/>
    <col min="10264" max="10497" width="9.109375" style="1"/>
    <col min="10498" max="10498" width="3.44140625" style="1" bestFit="1" customWidth="1"/>
    <col min="10499" max="10499" width="29.5546875" style="1" customWidth="1"/>
    <col min="10500" max="10517" width="7.77734375" style="1" customWidth="1"/>
    <col min="10518" max="10518" width="14.44140625" style="1" bestFit="1" customWidth="1"/>
    <col min="10519" max="10519" width="5.77734375" style="1" customWidth="1"/>
    <col min="10520" max="10753" width="9.109375" style="1"/>
    <col min="10754" max="10754" width="3.44140625" style="1" bestFit="1" customWidth="1"/>
    <col min="10755" max="10755" width="29.5546875" style="1" customWidth="1"/>
    <col min="10756" max="10773" width="7.77734375" style="1" customWidth="1"/>
    <col min="10774" max="10774" width="14.44140625" style="1" bestFit="1" customWidth="1"/>
    <col min="10775" max="10775" width="5.77734375" style="1" customWidth="1"/>
    <col min="10776" max="11009" width="9.109375" style="1"/>
    <col min="11010" max="11010" width="3.44140625" style="1" bestFit="1" customWidth="1"/>
    <col min="11011" max="11011" width="29.5546875" style="1" customWidth="1"/>
    <col min="11012" max="11029" width="7.77734375" style="1" customWidth="1"/>
    <col min="11030" max="11030" width="14.44140625" style="1" bestFit="1" customWidth="1"/>
    <col min="11031" max="11031" width="5.77734375" style="1" customWidth="1"/>
    <col min="11032" max="11265" width="9.109375" style="1"/>
    <col min="11266" max="11266" width="3.44140625" style="1" bestFit="1" customWidth="1"/>
    <col min="11267" max="11267" width="29.5546875" style="1" customWidth="1"/>
    <col min="11268" max="11285" width="7.77734375" style="1" customWidth="1"/>
    <col min="11286" max="11286" width="14.44140625" style="1" bestFit="1" customWidth="1"/>
    <col min="11287" max="11287" width="5.77734375" style="1" customWidth="1"/>
    <col min="11288" max="11521" width="9.109375" style="1"/>
    <col min="11522" max="11522" width="3.44140625" style="1" bestFit="1" customWidth="1"/>
    <col min="11523" max="11523" width="29.5546875" style="1" customWidth="1"/>
    <col min="11524" max="11541" width="7.77734375" style="1" customWidth="1"/>
    <col min="11542" max="11542" width="14.44140625" style="1" bestFit="1" customWidth="1"/>
    <col min="11543" max="11543" width="5.77734375" style="1" customWidth="1"/>
    <col min="11544" max="11777" width="9.109375" style="1"/>
    <col min="11778" max="11778" width="3.44140625" style="1" bestFit="1" customWidth="1"/>
    <col min="11779" max="11779" width="29.5546875" style="1" customWidth="1"/>
    <col min="11780" max="11797" width="7.77734375" style="1" customWidth="1"/>
    <col min="11798" max="11798" width="14.44140625" style="1" bestFit="1" customWidth="1"/>
    <col min="11799" max="11799" width="5.77734375" style="1" customWidth="1"/>
    <col min="11800" max="12033" width="9.109375" style="1"/>
    <col min="12034" max="12034" width="3.44140625" style="1" bestFit="1" customWidth="1"/>
    <col min="12035" max="12035" width="29.5546875" style="1" customWidth="1"/>
    <col min="12036" max="12053" width="7.77734375" style="1" customWidth="1"/>
    <col min="12054" max="12054" width="14.44140625" style="1" bestFit="1" customWidth="1"/>
    <col min="12055" max="12055" width="5.77734375" style="1" customWidth="1"/>
    <col min="12056" max="12289" width="9.109375" style="1"/>
    <col min="12290" max="12290" width="3.44140625" style="1" bestFit="1" customWidth="1"/>
    <col min="12291" max="12291" width="29.5546875" style="1" customWidth="1"/>
    <col min="12292" max="12309" width="7.77734375" style="1" customWidth="1"/>
    <col min="12310" max="12310" width="14.44140625" style="1" bestFit="1" customWidth="1"/>
    <col min="12311" max="12311" width="5.77734375" style="1" customWidth="1"/>
    <col min="12312" max="12545" width="9.109375" style="1"/>
    <col min="12546" max="12546" width="3.44140625" style="1" bestFit="1" customWidth="1"/>
    <col min="12547" max="12547" width="29.5546875" style="1" customWidth="1"/>
    <col min="12548" max="12565" width="7.77734375" style="1" customWidth="1"/>
    <col min="12566" max="12566" width="14.44140625" style="1" bestFit="1" customWidth="1"/>
    <col min="12567" max="12567" width="5.77734375" style="1" customWidth="1"/>
    <col min="12568" max="12801" width="9.109375" style="1"/>
    <col min="12802" max="12802" width="3.44140625" style="1" bestFit="1" customWidth="1"/>
    <col min="12803" max="12803" width="29.5546875" style="1" customWidth="1"/>
    <col min="12804" max="12821" width="7.77734375" style="1" customWidth="1"/>
    <col min="12822" max="12822" width="14.44140625" style="1" bestFit="1" customWidth="1"/>
    <col min="12823" max="12823" width="5.77734375" style="1" customWidth="1"/>
    <col min="12824" max="13057" width="9.109375" style="1"/>
    <col min="13058" max="13058" width="3.44140625" style="1" bestFit="1" customWidth="1"/>
    <col min="13059" max="13059" width="29.5546875" style="1" customWidth="1"/>
    <col min="13060" max="13077" width="7.77734375" style="1" customWidth="1"/>
    <col min="13078" max="13078" width="14.44140625" style="1" bestFit="1" customWidth="1"/>
    <col min="13079" max="13079" width="5.77734375" style="1" customWidth="1"/>
    <col min="13080" max="13313" width="9.109375" style="1"/>
    <col min="13314" max="13314" width="3.44140625" style="1" bestFit="1" customWidth="1"/>
    <col min="13315" max="13315" width="29.5546875" style="1" customWidth="1"/>
    <col min="13316" max="13333" width="7.77734375" style="1" customWidth="1"/>
    <col min="13334" max="13334" width="14.44140625" style="1" bestFit="1" customWidth="1"/>
    <col min="13335" max="13335" width="5.77734375" style="1" customWidth="1"/>
    <col min="13336" max="13569" width="9.109375" style="1"/>
    <col min="13570" max="13570" width="3.44140625" style="1" bestFit="1" customWidth="1"/>
    <col min="13571" max="13571" width="29.5546875" style="1" customWidth="1"/>
    <col min="13572" max="13589" width="7.77734375" style="1" customWidth="1"/>
    <col min="13590" max="13590" width="14.44140625" style="1" bestFit="1" customWidth="1"/>
    <col min="13591" max="13591" width="5.77734375" style="1" customWidth="1"/>
    <col min="13592" max="13825" width="9.109375" style="1"/>
    <col min="13826" max="13826" width="3.44140625" style="1" bestFit="1" customWidth="1"/>
    <col min="13827" max="13827" width="29.5546875" style="1" customWidth="1"/>
    <col min="13828" max="13845" width="7.77734375" style="1" customWidth="1"/>
    <col min="13846" max="13846" width="14.44140625" style="1" bestFit="1" customWidth="1"/>
    <col min="13847" max="13847" width="5.77734375" style="1" customWidth="1"/>
    <col min="13848" max="14081" width="9.109375" style="1"/>
    <col min="14082" max="14082" width="3.44140625" style="1" bestFit="1" customWidth="1"/>
    <col min="14083" max="14083" width="29.5546875" style="1" customWidth="1"/>
    <col min="14084" max="14101" width="7.77734375" style="1" customWidth="1"/>
    <col min="14102" max="14102" width="14.44140625" style="1" bestFit="1" customWidth="1"/>
    <col min="14103" max="14103" width="5.77734375" style="1" customWidth="1"/>
    <col min="14104" max="14337" width="9.109375" style="1"/>
    <col min="14338" max="14338" width="3.44140625" style="1" bestFit="1" customWidth="1"/>
    <col min="14339" max="14339" width="29.5546875" style="1" customWidth="1"/>
    <col min="14340" max="14357" width="7.77734375" style="1" customWidth="1"/>
    <col min="14358" max="14358" width="14.44140625" style="1" bestFit="1" customWidth="1"/>
    <col min="14359" max="14359" width="5.77734375" style="1" customWidth="1"/>
    <col min="14360" max="14593" width="9.109375" style="1"/>
    <col min="14594" max="14594" width="3.44140625" style="1" bestFit="1" customWidth="1"/>
    <col min="14595" max="14595" width="29.5546875" style="1" customWidth="1"/>
    <col min="14596" max="14613" width="7.77734375" style="1" customWidth="1"/>
    <col min="14614" max="14614" width="14.44140625" style="1" bestFit="1" customWidth="1"/>
    <col min="14615" max="14615" width="5.77734375" style="1" customWidth="1"/>
    <col min="14616" max="14849" width="9.109375" style="1"/>
    <col min="14850" max="14850" width="3.44140625" style="1" bestFit="1" customWidth="1"/>
    <col min="14851" max="14851" width="29.5546875" style="1" customWidth="1"/>
    <col min="14852" max="14869" width="7.77734375" style="1" customWidth="1"/>
    <col min="14870" max="14870" width="14.44140625" style="1" bestFit="1" customWidth="1"/>
    <col min="14871" max="14871" width="5.77734375" style="1" customWidth="1"/>
    <col min="14872" max="15105" width="9.109375" style="1"/>
    <col min="15106" max="15106" width="3.44140625" style="1" bestFit="1" customWidth="1"/>
    <col min="15107" max="15107" width="29.5546875" style="1" customWidth="1"/>
    <col min="15108" max="15125" width="7.77734375" style="1" customWidth="1"/>
    <col min="15126" max="15126" width="14.44140625" style="1" bestFit="1" customWidth="1"/>
    <col min="15127" max="15127" width="5.77734375" style="1" customWidth="1"/>
    <col min="15128" max="15361" width="9.109375" style="1"/>
    <col min="15362" max="15362" width="3.44140625" style="1" bestFit="1" customWidth="1"/>
    <col min="15363" max="15363" width="29.5546875" style="1" customWidth="1"/>
    <col min="15364" max="15381" width="7.77734375" style="1" customWidth="1"/>
    <col min="15382" max="15382" width="14.44140625" style="1" bestFit="1" customWidth="1"/>
    <col min="15383" max="15383" width="5.77734375" style="1" customWidth="1"/>
    <col min="15384" max="15617" width="9.109375" style="1"/>
    <col min="15618" max="15618" width="3.44140625" style="1" bestFit="1" customWidth="1"/>
    <col min="15619" max="15619" width="29.5546875" style="1" customWidth="1"/>
    <col min="15620" max="15637" width="7.77734375" style="1" customWidth="1"/>
    <col min="15638" max="15638" width="14.44140625" style="1" bestFit="1" customWidth="1"/>
    <col min="15639" max="15639" width="5.77734375" style="1" customWidth="1"/>
    <col min="15640" max="15873" width="9.109375" style="1"/>
    <col min="15874" max="15874" width="3.44140625" style="1" bestFit="1" customWidth="1"/>
    <col min="15875" max="15875" width="29.5546875" style="1" customWidth="1"/>
    <col min="15876" max="15893" width="7.77734375" style="1" customWidth="1"/>
    <col min="15894" max="15894" width="14.44140625" style="1" bestFit="1" customWidth="1"/>
    <col min="15895" max="15895" width="5.77734375" style="1" customWidth="1"/>
    <col min="15896" max="16129" width="9.109375" style="1"/>
    <col min="16130" max="16130" width="3.44140625" style="1" bestFit="1" customWidth="1"/>
    <col min="16131" max="16131" width="29.5546875" style="1" customWidth="1"/>
    <col min="16132" max="16149" width="7.77734375" style="1" customWidth="1"/>
    <col min="16150" max="16150" width="14.44140625" style="1" bestFit="1" customWidth="1"/>
    <col min="16151" max="16151" width="5.77734375" style="1" customWidth="1"/>
    <col min="16152" max="16384" width="9.109375" style="1"/>
  </cols>
  <sheetData>
    <row r="1" spans="1:23" ht="22.2" x14ac:dyDescent="0.35">
      <c r="A1" s="155"/>
      <c r="B1" s="235" t="s">
        <v>36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</row>
    <row r="2" spans="1:23" s="52" customFormat="1" ht="17.100000000000001" customHeight="1" thickBot="1" x14ac:dyDescent="0.35">
      <c r="A2" s="135" t="s">
        <v>29</v>
      </c>
      <c r="B2" s="135" t="s">
        <v>57</v>
      </c>
      <c r="C2" s="136" t="s">
        <v>33</v>
      </c>
      <c r="D2" s="137" t="s">
        <v>27</v>
      </c>
      <c r="E2" s="138" t="s">
        <v>0</v>
      </c>
      <c r="F2" s="138" t="s">
        <v>1</v>
      </c>
      <c r="G2" s="139" t="s">
        <v>2</v>
      </c>
      <c r="H2" s="139" t="s">
        <v>3</v>
      </c>
      <c r="I2" s="139" t="s">
        <v>4</v>
      </c>
      <c r="J2" s="139" t="s">
        <v>21</v>
      </c>
      <c r="K2" s="139" t="s">
        <v>5</v>
      </c>
      <c r="L2" s="139" t="s">
        <v>6</v>
      </c>
      <c r="M2" s="139" t="s">
        <v>7</v>
      </c>
      <c r="N2" s="139" t="s">
        <v>8</v>
      </c>
      <c r="O2" s="139" t="s">
        <v>19</v>
      </c>
      <c r="P2" s="139" t="s">
        <v>22</v>
      </c>
      <c r="Q2" s="139" t="s">
        <v>17</v>
      </c>
      <c r="R2" s="139" t="s">
        <v>9</v>
      </c>
      <c r="S2" s="139" t="s">
        <v>15</v>
      </c>
      <c r="T2" s="139" t="s">
        <v>16</v>
      </c>
      <c r="U2" s="140" t="s">
        <v>10</v>
      </c>
      <c r="V2" s="141" t="s">
        <v>30</v>
      </c>
      <c r="W2" s="142"/>
    </row>
    <row r="3" spans="1:23" ht="17.25" customHeight="1" x14ac:dyDescent="0.3">
      <c r="A3" s="239">
        <v>1</v>
      </c>
      <c r="B3" s="245">
        <v>10246</v>
      </c>
      <c r="C3" s="237" t="s">
        <v>97</v>
      </c>
      <c r="D3" s="239" t="s">
        <v>98</v>
      </c>
      <c r="E3" s="143">
        <v>106</v>
      </c>
      <c r="F3" s="144" t="s">
        <v>23</v>
      </c>
      <c r="G3" s="55">
        <v>16</v>
      </c>
      <c r="H3" s="55">
        <v>10</v>
      </c>
      <c r="I3" s="55">
        <v>7</v>
      </c>
      <c r="J3" s="55">
        <v>7</v>
      </c>
      <c r="K3" s="55">
        <v>9</v>
      </c>
      <c r="L3" s="55">
        <v>15</v>
      </c>
      <c r="M3" s="55">
        <v>7</v>
      </c>
      <c r="N3" s="55">
        <v>9</v>
      </c>
      <c r="O3" s="55">
        <v>11</v>
      </c>
      <c r="P3" s="55">
        <v>9</v>
      </c>
      <c r="Q3" s="55">
        <v>3</v>
      </c>
      <c r="R3" s="145"/>
      <c r="S3" s="146">
        <f t="shared" ref="S3:S14" si="0">IF(E3="","",SUM(G3:Q3)-(R3))</f>
        <v>103</v>
      </c>
      <c r="T3" s="241">
        <f>IF(E3="",0,(SUM(S3+S4)))</f>
        <v>197</v>
      </c>
      <c r="U3" s="288"/>
      <c r="V3" s="147">
        <f t="shared" ref="V3:V14" si="1">SUM(G3:I3)</f>
        <v>33</v>
      </c>
      <c r="W3" s="148" t="s">
        <v>31</v>
      </c>
    </row>
    <row r="4" spans="1:23" ht="17.25" customHeight="1" thickBot="1" x14ac:dyDescent="0.35">
      <c r="A4" s="240"/>
      <c r="B4" s="246"/>
      <c r="C4" s="238"/>
      <c r="D4" s="240"/>
      <c r="E4" s="149">
        <v>5</v>
      </c>
      <c r="F4" s="150" t="s">
        <v>24</v>
      </c>
      <c r="G4" s="68">
        <v>13</v>
      </c>
      <c r="H4" s="68">
        <v>10</v>
      </c>
      <c r="I4" s="68">
        <v>6</v>
      </c>
      <c r="J4" s="68">
        <v>7</v>
      </c>
      <c r="K4" s="68">
        <v>10</v>
      </c>
      <c r="L4" s="68">
        <v>14</v>
      </c>
      <c r="M4" s="68">
        <v>8</v>
      </c>
      <c r="N4" s="68">
        <v>9</v>
      </c>
      <c r="O4" s="68">
        <v>9</v>
      </c>
      <c r="P4" s="68">
        <v>8</v>
      </c>
      <c r="Q4" s="68"/>
      <c r="R4" s="151"/>
      <c r="S4" s="152">
        <f t="shared" si="0"/>
        <v>94</v>
      </c>
      <c r="T4" s="242"/>
      <c r="U4" s="289"/>
      <c r="V4" s="153">
        <f t="shared" si="1"/>
        <v>29</v>
      </c>
      <c r="W4" s="154">
        <f>SUM(V3:V4)</f>
        <v>62</v>
      </c>
    </row>
    <row r="5" spans="1:23" ht="17.25" customHeight="1" x14ac:dyDescent="0.3">
      <c r="A5" s="245">
        <v>2</v>
      </c>
      <c r="B5" s="245">
        <v>10247</v>
      </c>
      <c r="C5" s="237" t="s">
        <v>97</v>
      </c>
      <c r="D5" s="239" t="s">
        <v>98</v>
      </c>
      <c r="E5" s="143">
        <v>105</v>
      </c>
      <c r="F5" s="144" t="s">
        <v>23</v>
      </c>
      <c r="G5" s="55">
        <v>14</v>
      </c>
      <c r="H5" s="55">
        <v>0</v>
      </c>
      <c r="I5" s="55">
        <v>0</v>
      </c>
      <c r="J5" s="55">
        <v>7</v>
      </c>
      <c r="K5" s="55">
        <v>12</v>
      </c>
      <c r="L5" s="55">
        <v>13</v>
      </c>
      <c r="M5" s="55">
        <v>8</v>
      </c>
      <c r="N5" s="55">
        <v>8</v>
      </c>
      <c r="O5" s="55">
        <v>10</v>
      </c>
      <c r="P5" s="55">
        <v>8</v>
      </c>
      <c r="Q5" s="55"/>
      <c r="R5" s="145"/>
      <c r="S5" s="146">
        <f t="shared" si="0"/>
        <v>80</v>
      </c>
      <c r="T5" s="241">
        <f>IF(E5="",0,(SUM(S5+S6)))</f>
        <v>164</v>
      </c>
      <c r="U5" s="288"/>
      <c r="V5" s="147">
        <f t="shared" si="1"/>
        <v>14</v>
      </c>
      <c r="W5" s="148" t="s">
        <v>31</v>
      </c>
    </row>
    <row r="6" spans="1:23" ht="17.25" customHeight="1" thickBot="1" x14ac:dyDescent="0.35">
      <c r="A6" s="246"/>
      <c r="B6" s="246"/>
      <c r="C6" s="238"/>
      <c r="D6" s="240"/>
      <c r="E6" s="149">
        <v>28</v>
      </c>
      <c r="F6" s="150" t="s">
        <v>24</v>
      </c>
      <c r="G6" s="68">
        <v>13</v>
      </c>
      <c r="H6" s="68">
        <v>0</v>
      </c>
      <c r="I6" s="68">
        <v>7</v>
      </c>
      <c r="J6" s="68">
        <v>6</v>
      </c>
      <c r="K6" s="68">
        <v>13</v>
      </c>
      <c r="L6" s="68">
        <v>13</v>
      </c>
      <c r="M6" s="68">
        <v>7</v>
      </c>
      <c r="N6" s="68">
        <v>8</v>
      </c>
      <c r="O6" s="68">
        <v>9</v>
      </c>
      <c r="P6" s="68">
        <v>8</v>
      </c>
      <c r="Q6" s="68"/>
      <c r="R6" s="151"/>
      <c r="S6" s="152">
        <f t="shared" si="0"/>
        <v>84</v>
      </c>
      <c r="T6" s="242"/>
      <c r="U6" s="289"/>
      <c r="V6" s="153">
        <f t="shared" si="1"/>
        <v>20</v>
      </c>
      <c r="W6" s="154">
        <f>SUM(V5:V6)</f>
        <v>34</v>
      </c>
    </row>
    <row r="7" spans="1:23" ht="17.25" customHeight="1" x14ac:dyDescent="0.3">
      <c r="A7" s="245">
        <v>3</v>
      </c>
      <c r="B7" s="245">
        <v>10226</v>
      </c>
      <c r="C7" s="237" t="s">
        <v>99</v>
      </c>
      <c r="D7" s="239" t="s">
        <v>100</v>
      </c>
      <c r="E7" s="143">
        <v>41</v>
      </c>
      <c r="F7" s="144" t="s">
        <v>23</v>
      </c>
      <c r="G7" s="55">
        <v>12</v>
      </c>
      <c r="H7" s="55">
        <v>9</v>
      </c>
      <c r="I7" s="55">
        <v>6</v>
      </c>
      <c r="J7" s="55">
        <v>7</v>
      </c>
      <c r="K7" s="55">
        <v>10</v>
      </c>
      <c r="L7" s="55">
        <v>12</v>
      </c>
      <c r="M7" s="55">
        <v>9</v>
      </c>
      <c r="N7" s="55">
        <v>8</v>
      </c>
      <c r="O7" s="55">
        <v>10</v>
      </c>
      <c r="P7" s="55">
        <v>9</v>
      </c>
      <c r="Q7" s="55"/>
      <c r="R7" s="145"/>
      <c r="S7" s="146">
        <f t="shared" si="0"/>
        <v>92</v>
      </c>
      <c r="T7" s="241">
        <f>IF(E7="",0,(SUM(S7+S8)))</f>
        <v>174</v>
      </c>
      <c r="U7" s="288"/>
      <c r="V7" s="147">
        <f t="shared" si="1"/>
        <v>27</v>
      </c>
      <c r="W7" s="148" t="s">
        <v>31</v>
      </c>
    </row>
    <row r="8" spans="1:23" ht="17.25" customHeight="1" thickBot="1" x14ac:dyDescent="0.35">
      <c r="A8" s="246"/>
      <c r="B8" s="246"/>
      <c r="C8" s="238"/>
      <c r="D8" s="240"/>
      <c r="E8" s="149">
        <v>47</v>
      </c>
      <c r="F8" s="150" t="s">
        <v>24</v>
      </c>
      <c r="G8" s="68">
        <v>13</v>
      </c>
      <c r="H8" s="68">
        <v>9</v>
      </c>
      <c r="I8" s="68">
        <v>6</v>
      </c>
      <c r="J8" s="68">
        <v>7</v>
      </c>
      <c r="K8" s="68">
        <v>0</v>
      </c>
      <c r="L8" s="68">
        <v>13</v>
      </c>
      <c r="M8" s="68">
        <v>8</v>
      </c>
      <c r="N8" s="68">
        <v>7</v>
      </c>
      <c r="O8" s="68">
        <v>10</v>
      </c>
      <c r="P8" s="68">
        <v>9</v>
      </c>
      <c r="Q8" s="68"/>
      <c r="R8" s="151"/>
      <c r="S8" s="152">
        <f t="shared" si="0"/>
        <v>82</v>
      </c>
      <c r="T8" s="242"/>
      <c r="U8" s="289"/>
      <c r="V8" s="153">
        <f t="shared" si="1"/>
        <v>28</v>
      </c>
      <c r="W8" s="154">
        <f>SUM(V7:V8)</f>
        <v>55</v>
      </c>
    </row>
    <row r="9" spans="1:23" ht="17.25" customHeight="1" x14ac:dyDescent="0.3">
      <c r="A9" s="245">
        <v>4</v>
      </c>
      <c r="B9" s="245">
        <v>10227</v>
      </c>
      <c r="C9" s="237" t="s">
        <v>99</v>
      </c>
      <c r="D9" s="239" t="s">
        <v>100</v>
      </c>
      <c r="E9" s="143">
        <v>38</v>
      </c>
      <c r="F9" s="144" t="s">
        <v>23</v>
      </c>
      <c r="G9" s="55">
        <v>13</v>
      </c>
      <c r="H9" s="55">
        <v>0</v>
      </c>
      <c r="I9" s="55">
        <v>0</v>
      </c>
      <c r="J9" s="55">
        <v>7</v>
      </c>
      <c r="K9" s="55">
        <v>11</v>
      </c>
      <c r="L9" s="55">
        <v>12</v>
      </c>
      <c r="M9" s="55">
        <v>8</v>
      </c>
      <c r="N9" s="55">
        <v>8</v>
      </c>
      <c r="O9" s="55">
        <v>9</v>
      </c>
      <c r="P9" s="55">
        <v>9</v>
      </c>
      <c r="Q9" s="55"/>
      <c r="R9" s="145"/>
      <c r="S9" s="146">
        <f t="shared" si="0"/>
        <v>77</v>
      </c>
      <c r="T9" s="241">
        <f>IF(E9="",0,(SUM(S9+S10)))</f>
        <v>158</v>
      </c>
      <c r="U9" s="243"/>
      <c r="V9" s="147">
        <f t="shared" si="1"/>
        <v>13</v>
      </c>
      <c r="W9" s="148" t="s">
        <v>31</v>
      </c>
    </row>
    <row r="10" spans="1:23" ht="17.25" customHeight="1" thickBot="1" x14ac:dyDescent="0.35">
      <c r="A10" s="246"/>
      <c r="B10" s="246"/>
      <c r="C10" s="238"/>
      <c r="D10" s="240"/>
      <c r="E10" s="149">
        <v>32</v>
      </c>
      <c r="F10" s="150" t="s">
        <v>24</v>
      </c>
      <c r="G10" s="68">
        <v>13</v>
      </c>
      <c r="H10" s="68">
        <v>0</v>
      </c>
      <c r="I10" s="68">
        <v>0</v>
      </c>
      <c r="J10" s="68">
        <v>7</v>
      </c>
      <c r="K10" s="68">
        <v>10</v>
      </c>
      <c r="L10" s="68">
        <v>12</v>
      </c>
      <c r="M10" s="68">
        <v>10</v>
      </c>
      <c r="N10" s="68">
        <v>9</v>
      </c>
      <c r="O10" s="68">
        <v>10</v>
      </c>
      <c r="P10" s="68">
        <v>10</v>
      </c>
      <c r="Q10" s="68"/>
      <c r="R10" s="151"/>
      <c r="S10" s="152">
        <f t="shared" si="0"/>
        <v>81</v>
      </c>
      <c r="T10" s="242"/>
      <c r="U10" s="244"/>
      <c r="V10" s="153">
        <f t="shared" si="1"/>
        <v>13</v>
      </c>
      <c r="W10" s="154">
        <f>SUM(V9:V10)</f>
        <v>26</v>
      </c>
    </row>
    <row r="11" spans="1:23" ht="17.25" customHeight="1" x14ac:dyDescent="0.3">
      <c r="A11" s="245">
        <v>5</v>
      </c>
      <c r="B11" s="245">
        <v>10220</v>
      </c>
      <c r="C11" s="237" t="s">
        <v>114</v>
      </c>
      <c r="D11" s="239" t="s">
        <v>115</v>
      </c>
      <c r="E11" s="143">
        <v>27</v>
      </c>
      <c r="F11" s="144" t="s">
        <v>23</v>
      </c>
      <c r="G11" s="55">
        <v>13</v>
      </c>
      <c r="H11" s="55">
        <v>9</v>
      </c>
      <c r="I11" s="55">
        <v>6</v>
      </c>
      <c r="J11" s="55">
        <v>8</v>
      </c>
      <c r="K11" s="55">
        <v>10</v>
      </c>
      <c r="L11" s="55">
        <v>12</v>
      </c>
      <c r="M11" s="55">
        <v>8</v>
      </c>
      <c r="N11" s="55">
        <v>9</v>
      </c>
      <c r="O11" s="55">
        <v>10</v>
      </c>
      <c r="P11" s="55">
        <v>11</v>
      </c>
      <c r="Q11" s="55"/>
      <c r="R11" s="145"/>
      <c r="S11" s="146">
        <f t="shared" si="0"/>
        <v>96</v>
      </c>
      <c r="T11" s="241">
        <f>IF(E11="",0,(SUM(S11+S12)))</f>
        <v>196</v>
      </c>
      <c r="U11" s="243"/>
      <c r="V11" s="147">
        <f t="shared" si="1"/>
        <v>28</v>
      </c>
      <c r="W11" s="148" t="s">
        <v>31</v>
      </c>
    </row>
    <row r="12" spans="1:23" ht="17.25" customHeight="1" thickBot="1" x14ac:dyDescent="0.35">
      <c r="A12" s="246"/>
      <c r="B12" s="246"/>
      <c r="C12" s="238"/>
      <c r="D12" s="240"/>
      <c r="E12" s="149">
        <v>29</v>
      </c>
      <c r="F12" s="150" t="s">
        <v>24</v>
      </c>
      <c r="G12" s="68">
        <v>13</v>
      </c>
      <c r="H12" s="68">
        <v>10</v>
      </c>
      <c r="I12" s="68">
        <v>7</v>
      </c>
      <c r="J12" s="68">
        <v>8</v>
      </c>
      <c r="K12" s="68">
        <v>10</v>
      </c>
      <c r="L12" s="68">
        <v>12</v>
      </c>
      <c r="M12" s="68">
        <v>8</v>
      </c>
      <c r="N12" s="68">
        <v>9</v>
      </c>
      <c r="O12" s="68">
        <v>10</v>
      </c>
      <c r="P12" s="68">
        <v>10</v>
      </c>
      <c r="Q12" s="68">
        <v>3</v>
      </c>
      <c r="R12" s="151"/>
      <c r="S12" s="152">
        <f t="shared" si="0"/>
        <v>100</v>
      </c>
      <c r="T12" s="242"/>
      <c r="U12" s="244"/>
      <c r="V12" s="153">
        <f t="shared" si="1"/>
        <v>30</v>
      </c>
      <c r="W12" s="154">
        <f>SUM(V11:V12)</f>
        <v>58</v>
      </c>
    </row>
    <row r="13" spans="1:23" ht="17.25" customHeight="1" x14ac:dyDescent="0.3">
      <c r="A13" s="245">
        <v>6</v>
      </c>
      <c r="B13" s="245">
        <v>10221</v>
      </c>
      <c r="C13" s="237" t="s">
        <v>114</v>
      </c>
      <c r="D13" s="239" t="s">
        <v>115</v>
      </c>
      <c r="E13" s="143">
        <v>32</v>
      </c>
      <c r="F13" s="144" t="s">
        <v>23</v>
      </c>
      <c r="G13" s="55">
        <v>14</v>
      </c>
      <c r="H13" s="55">
        <v>9</v>
      </c>
      <c r="I13" s="55">
        <v>7</v>
      </c>
      <c r="J13" s="55">
        <v>7</v>
      </c>
      <c r="K13" s="55">
        <v>9</v>
      </c>
      <c r="L13" s="55">
        <v>13</v>
      </c>
      <c r="M13" s="55">
        <v>9</v>
      </c>
      <c r="N13" s="55">
        <v>8</v>
      </c>
      <c r="O13" s="55">
        <v>9</v>
      </c>
      <c r="P13" s="55">
        <v>10</v>
      </c>
      <c r="Q13" s="55"/>
      <c r="R13" s="145"/>
      <c r="S13" s="146">
        <f t="shared" si="0"/>
        <v>95</v>
      </c>
      <c r="T13" s="241">
        <f>IF(E13="",0,(SUM(S13+S14)))</f>
        <v>195</v>
      </c>
      <c r="U13" s="243"/>
      <c r="V13" s="147">
        <f t="shared" si="1"/>
        <v>30</v>
      </c>
      <c r="W13" s="148" t="s">
        <v>31</v>
      </c>
    </row>
    <row r="14" spans="1:23" ht="17.25" customHeight="1" thickBot="1" x14ac:dyDescent="0.35">
      <c r="A14" s="246"/>
      <c r="B14" s="246"/>
      <c r="C14" s="238"/>
      <c r="D14" s="240"/>
      <c r="E14" s="149">
        <v>33</v>
      </c>
      <c r="F14" s="150" t="s">
        <v>24</v>
      </c>
      <c r="G14" s="68">
        <v>13</v>
      </c>
      <c r="H14" s="68">
        <v>9</v>
      </c>
      <c r="I14" s="68">
        <v>7</v>
      </c>
      <c r="J14" s="68">
        <v>8</v>
      </c>
      <c r="K14" s="68">
        <v>12</v>
      </c>
      <c r="L14" s="68">
        <v>12</v>
      </c>
      <c r="M14" s="68">
        <v>8</v>
      </c>
      <c r="N14" s="68">
        <v>8</v>
      </c>
      <c r="O14" s="68">
        <v>10</v>
      </c>
      <c r="P14" s="68">
        <v>10</v>
      </c>
      <c r="Q14" s="68">
        <v>3</v>
      </c>
      <c r="R14" s="151"/>
      <c r="S14" s="152">
        <f t="shared" si="0"/>
        <v>100</v>
      </c>
      <c r="T14" s="242"/>
      <c r="U14" s="244"/>
      <c r="V14" s="153">
        <f t="shared" si="1"/>
        <v>29</v>
      </c>
      <c r="W14" s="154">
        <f>SUM(V13:V14)</f>
        <v>59</v>
      </c>
    </row>
    <row r="15" spans="1:23" ht="17.25" customHeight="1" x14ac:dyDescent="0.3">
      <c r="A15" s="245">
        <v>7</v>
      </c>
      <c r="B15" s="245">
        <v>10244</v>
      </c>
      <c r="C15" s="237" t="s">
        <v>118</v>
      </c>
      <c r="D15" s="239" t="s">
        <v>119</v>
      </c>
      <c r="E15" s="143">
        <v>117</v>
      </c>
      <c r="F15" s="144" t="s">
        <v>23</v>
      </c>
      <c r="G15" s="55">
        <v>14</v>
      </c>
      <c r="H15" s="55">
        <v>0</v>
      </c>
      <c r="I15" s="55">
        <v>6</v>
      </c>
      <c r="J15" s="55">
        <v>7</v>
      </c>
      <c r="K15" s="55">
        <v>12</v>
      </c>
      <c r="L15" s="55">
        <v>14</v>
      </c>
      <c r="M15" s="55">
        <v>10</v>
      </c>
      <c r="N15" s="55">
        <v>10</v>
      </c>
      <c r="O15" s="55">
        <v>10</v>
      </c>
      <c r="P15" s="55">
        <v>9</v>
      </c>
      <c r="Q15" s="55"/>
      <c r="R15" s="145"/>
      <c r="S15" s="146">
        <f t="shared" ref="S15:S18" si="2">IF(E15="","",SUM(G15:Q15)-(R15))</f>
        <v>92</v>
      </c>
      <c r="T15" s="241">
        <f>IF(E15="",0,(SUM(S15+S16)))</f>
        <v>165</v>
      </c>
      <c r="U15" s="243"/>
      <c r="V15" s="147">
        <f t="shared" ref="V15:V18" si="3">SUM(G15:I15)</f>
        <v>20</v>
      </c>
      <c r="W15" s="148" t="s">
        <v>31</v>
      </c>
    </row>
    <row r="16" spans="1:23" ht="17.25" customHeight="1" thickBot="1" x14ac:dyDescent="0.35">
      <c r="A16" s="246"/>
      <c r="B16" s="246"/>
      <c r="C16" s="238"/>
      <c r="D16" s="240"/>
      <c r="E16" s="149">
        <v>177</v>
      </c>
      <c r="F16" s="150" t="s">
        <v>24</v>
      </c>
      <c r="G16" s="68">
        <v>12</v>
      </c>
      <c r="H16" s="68">
        <v>0</v>
      </c>
      <c r="I16" s="68">
        <v>6</v>
      </c>
      <c r="J16" s="68">
        <v>8</v>
      </c>
      <c r="K16" s="68">
        <v>0</v>
      </c>
      <c r="L16" s="68">
        <v>13</v>
      </c>
      <c r="M16" s="68">
        <v>8</v>
      </c>
      <c r="N16" s="68">
        <v>9</v>
      </c>
      <c r="O16" s="68">
        <v>9</v>
      </c>
      <c r="P16" s="68">
        <v>8</v>
      </c>
      <c r="Q16" s="68"/>
      <c r="R16" s="151"/>
      <c r="S16" s="152">
        <f t="shared" si="2"/>
        <v>73</v>
      </c>
      <c r="T16" s="242"/>
      <c r="U16" s="244"/>
      <c r="V16" s="153">
        <f t="shared" si="3"/>
        <v>18</v>
      </c>
      <c r="W16" s="154">
        <f>SUM(V15:V16)</f>
        <v>38</v>
      </c>
    </row>
    <row r="17" spans="1:23" ht="17.25" customHeight="1" x14ac:dyDescent="0.3">
      <c r="A17" s="245">
        <v>8</v>
      </c>
      <c r="B17" s="245">
        <v>10245</v>
      </c>
      <c r="C17" s="237" t="s">
        <v>118</v>
      </c>
      <c r="D17" s="239" t="s">
        <v>119</v>
      </c>
      <c r="E17" s="143">
        <v>29</v>
      </c>
      <c r="F17" s="144" t="s">
        <v>23</v>
      </c>
      <c r="G17" s="55">
        <v>12</v>
      </c>
      <c r="H17" s="55">
        <v>0</v>
      </c>
      <c r="I17" s="55">
        <v>6</v>
      </c>
      <c r="J17" s="55">
        <v>7</v>
      </c>
      <c r="K17" s="55">
        <v>11</v>
      </c>
      <c r="L17" s="55">
        <v>13</v>
      </c>
      <c r="M17" s="55">
        <v>9</v>
      </c>
      <c r="N17" s="55">
        <v>10</v>
      </c>
      <c r="O17" s="55">
        <v>10</v>
      </c>
      <c r="P17" s="55">
        <v>9</v>
      </c>
      <c r="Q17" s="55"/>
      <c r="R17" s="145"/>
      <c r="S17" s="146">
        <f t="shared" si="2"/>
        <v>87</v>
      </c>
      <c r="T17" s="241">
        <f>IF(E17="",0,(SUM(S17+S18)))</f>
        <v>158</v>
      </c>
      <c r="U17" s="243"/>
      <c r="V17" s="147">
        <f t="shared" si="3"/>
        <v>18</v>
      </c>
      <c r="W17" s="148" t="s">
        <v>31</v>
      </c>
    </row>
    <row r="18" spans="1:23" ht="17.25" customHeight="1" thickBot="1" x14ac:dyDescent="0.35">
      <c r="A18" s="246"/>
      <c r="B18" s="246"/>
      <c r="C18" s="238"/>
      <c r="D18" s="240"/>
      <c r="E18" s="149">
        <v>12</v>
      </c>
      <c r="F18" s="150" t="s">
        <v>24</v>
      </c>
      <c r="G18" s="68">
        <v>0</v>
      </c>
      <c r="H18" s="68">
        <v>0</v>
      </c>
      <c r="I18" s="68">
        <v>0</v>
      </c>
      <c r="J18" s="68">
        <v>7</v>
      </c>
      <c r="K18" s="68">
        <v>11</v>
      </c>
      <c r="L18" s="68">
        <v>14</v>
      </c>
      <c r="M18" s="68">
        <v>10</v>
      </c>
      <c r="N18" s="68">
        <v>10</v>
      </c>
      <c r="O18" s="68">
        <v>9</v>
      </c>
      <c r="P18" s="68">
        <v>10</v>
      </c>
      <c r="Q18" s="68"/>
      <c r="R18" s="151"/>
      <c r="S18" s="152">
        <f t="shared" si="2"/>
        <v>71</v>
      </c>
      <c r="T18" s="242"/>
      <c r="U18" s="244"/>
      <c r="V18" s="153">
        <f t="shared" si="3"/>
        <v>0</v>
      </c>
      <c r="W18" s="154">
        <f>SUM(V17:V18)</f>
        <v>18</v>
      </c>
    </row>
    <row r="19" spans="1:23" ht="16.5" customHeight="1" x14ac:dyDescent="0.3">
      <c r="A19" s="245">
        <v>9</v>
      </c>
      <c r="B19" s="245">
        <v>10248</v>
      </c>
      <c r="C19" s="237" t="s">
        <v>124</v>
      </c>
      <c r="D19" s="239" t="s">
        <v>125</v>
      </c>
      <c r="E19" s="143">
        <v>3</v>
      </c>
      <c r="F19" s="144" t="s">
        <v>23</v>
      </c>
      <c r="G19" s="55">
        <v>18</v>
      </c>
      <c r="H19" s="55">
        <v>9</v>
      </c>
      <c r="I19" s="55">
        <v>6</v>
      </c>
      <c r="J19" s="55">
        <v>7</v>
      </c>
      <c r="K19" s="55">
        <v>10</v>
      </c>
      <c r="L19" s="55">
        <v>14</v>
      </c>
      <c r="M19" s="55">
        <v>9</v>
      </c>
      <c r="N19" s="55">
        <v>9</v>
      </c>
      <c r="O19" s="55">
        <v>11</v>
      </c>
      <c r="P19" s="55">
        <v>10</v>
      </c>
      <c r="Q19" s="55">
        <v>3</v>
      </c>
      <c r="R19" s="145"/>
      <c r="S19" s="146">
        <f t="shared" ref="S19:S28" si="4">IF(E19="","",SUM(G19:Q19)-(R19))</f>
        <v>106</v>
      </c>
      <c r="T19" s="241">
        <f>IF(E19="",0,(SUM(S19+S20)))</f>
        <v>218</v>
      </c>
      <c r="U19" s="287" t="s">
        <v>39</v>
      </c>
      <c r="V19" s="147">
        <f t="shared" ref="V19:V44" si="5">SUM(G19:I19)</f>
        <v>33</v>
      </c>
      <c r="W19" s="148" t="s">
        <v>31</v>
      </c>
    </row>
    <row r="20" spans="1:23" ht="16.5" customHeight="1" thickBot="1" x14ac:dyDescent="0.35">
      <c r="A20" s="246"/>
      <c r="B20" s="246"/>
      <c r="C20" s="238"/>
      <c r="D20" s="240"/>
      <c r="E20" s="149">
        <v>38</v>
      </c>
      <c r="F20" s="150" t="s">
        <v>24</v>
      </c>
      <c r="G20" s="68">
        <v>17</v>
      </c>
      <c r="H20" s="68">
        <v>13</v>
      </c>
      <c r="I20" s="68">
        <v>7</v>
      </c>
      <c r="J20" s="68">
        <v>8</v>
      </c>
      <c r="K20" s="68">
        <v>11</v>
      </c>
      <c r="L20" s="68">
        <v>15</v>
      </c>
      <c r="M20" s="68">
        <v>9</v>
      </c>
      <c r="N20" s="68">
        <v>9</v>
      </c>
      <c r="O20" s="68">
        <v>10</v>
      </c>
      <c r="P20" s="68">
        <v>9</v>
      </c>
      <c r="Q20" s="68">
        <v>4</v>
      </c>
      <c r="R20" s="151"/>
      <c r="S20" s="152">
        <f t="shared" si="4"/>
        <v>112</v>
      </c>
      <c r="T20" s="242"/>
      <c r="U20" s="244"/>
      <c r="V20" s="153">
        <f t="shared" si="5"/>
        <v>37</v>
      </c>
      <c r="W20" s="154">
        <f>SUM(V19:V20)</f>
        <v>70</v>
      </c>
    </row>
    <row r="21" spans="1:23" ht="16.5" customHeight="1" x14ac:dyDescent="0.3">
      <c r="A21" s="245">
        <v>10</v>
      </c>
      <c r="B21" s="245">
        <v>10249</v>
      </c>
      <c r="C21" s="237" t="s">
        <v>124</v>
      </c>
      <c r="D21" s="239" t="s">
        <v>125</v>
      </c>
      <c r="E21" s="143">
        <v>33</v>
      </c>
      <c r="F21" s="144" t="s">
        <v>23</v>
      </c>
      <c r="G21" s="55">
        <v>18</v>
      </c>
      <c r="H21" s="55">
        <v>13</v>
      </c>
      <c r="I21" s="55">
        <v>6</v>
      </c>
      <c r="J21" s="55">
        <v>8</v>
      </c>
      <c r="K21" s="55">
        <v>10</v>
      </c>
      <c r="L21" s="55">
        <v>15</v>
      </c>
      <c r="M21" s="55">
        <v>8</v>
      </c>
      <c r="N21" s="55">
        <v>9</v>
      </c>
      <c r="O21" s="55">
        <v>11</v>
      </c>
      <c r="P21" s="55">
        <v>10</v>
      </c>
      <c r="Q21" s="55">
        <v>4</v>
      </c>
      <c r="R21" s="145"/>
      <c r="S21" s="146">
        <f t="shared" si="4"/>
        <v>112</v>
      </c>
      <c r="T21" s="241">
        <f>IF(E21="",0,(SUM(S21+S22)))</f>
        <v>214</v>
      </c>
      <c r="U21" s="243"/>
      <c r="V21" s="147">
        <f t="shared" si="5"/>
        <v>37</v>
      </c>
      <c r="W21" s="148" t="s">
        <v>31</v>
      </c>
    </row>
    <row r="22" spans="1:23" ht="16.5" customHeight="1" thickBot="1" x14ac:dyDescent="0.35">
      <c r="A22" s="246"/>
      <c r="B22" s="246"/>
      <c r="C22" s="238"/>
      <c r="D22" s="240"/>
      <c r="E22" s="149">
        <v>72</v>
      </c>
      <c r="F22" s="150" t="s">
        <v>24</v>
      </c>
      <c r="G22" s="68">
        <v>18</v>
      </c>
      <c r="H22" s="68">
        <v>11</v>
      </c>
      <c r="I22" s="68">
        <v>6</v>
      </c>
      <c r="J22" s="68">
        <v>8</v>
      </c>
      <c r="K22" s="68">
        <v>9</v>
      </c>
      <c r="L22" s="68">
        <v>15</v>
      </c>
      <c r="M22" s="68">
        <v>8</v>
      </c>
      <c r="N22" s="68">
        <v>8</v>
      </c>
      <c r="O22" s="68">
        <v>10</v>
      </c>
      <c r="P22" s="68">
        <v>9</v>
      </c>
      <c r="Q22" s="68"/>
      <c r="R22" s="151"/>
      <c r="S22" s="152">
        <f t="shared" si="4"/>
        <v>102</v>
      </c>
      <c r="T22" s="242"/>
      <c r="U22" s="244"/>
      <c r="V22" s="153">
        <f t="shared" si="5"/>
        <v>35</v>
      </c>
      <c r="W22" s="154">
        <f>SUM(V21:V22)</f>
        <v>72</v>
      </c>
    </row>
    <row r="23" spans="1:23" ht="16.5" customHeight="1" x14ac:dyDescent="0.3">
      <c r="A23" s="245">
        <v>11</v>
      </c>
      <c r="B23" s="245">
        <v>10250</v>
      </c>
      <c r="C23" s="237" t="s">
        <v>124</v>
      </c>
      <c r="D23" s="239" t="s">
        <v>125</v>
      </c>
      <c r="E23" s="143">
        <v>44</v>
      </c>
      <c r="F23" s="144" t="s">
        <v>23</v>
      </c>
      <c r="G23" s="55">
        <v>14</v>
      </c>
      <c r="H23" s="55">
        <v>10</v>
      </c>
      <c r="I23" s="55">
        <v>6</v>
      </c>
      <c r="J23" s="55">
        <v>7</v>
      </c>
      <c r="K23" s="55">
        <v>10</v>
      </c>
      <c r="L23" s="55">
        <v>12</v>
      </c>
      <c r="M23" s="55">
        <v>9</v>
      </c>
      <c r="N23" s="55">
        <v>10</v>
      </c>
      <c r="O23" s="55">
        <v>9</v>
      </c>
      <c r="P23" s="55">
        <v>10</v>
      </c>
      <c r="Q23" s="55">
        <v>3</v>
      </c>
      <c r="R23" s="145"/>
      <c r="S23" s="146">
        <f t="shared" si="4"/>
        <v>100</v>
      </c>
      <c r="T23" s="241">
        <f>IF(E23="",0,(SUM(S23+S24)))</f>
        <v>203</v>
      </c>
      <c r="U23" s="243"/>
      <c r="V23" s="147">
        <f t="shared" si="5"/>
        <v>30</v>
      </c>
      <c r="W23" s="148" t="s">
        <v>31</v>
      </c>
    </row>
    <row r="24" spans="1:23" ht="16.5" customHeight="1" thickBot="1" x14ac:dyDescent="0.35">
      <c r="A24" s="246"/>
      <c r="B24" s="246"/>
      <c r="C24" s="238"/>
      <c r="D24" s="240"/>
      <c r="E24" s="149">
        <v>12</v>
      </c>
      <c r="F24" s="150" t="s">
        <v>24</v>
      </c>
      <c r="G24" s="68">
        <v>14</v>
      </c>
      <c r="H24" s="68">
        <v>10</v>
      </c>
      <c r="I24" s="68">
        <v>6</v>
      </c>
      <c r="J24" s="68">
        <v>7</v>
      </c>
      <c r="K24" s="68">
        <v>12</v>
      </c>
      <c r="L24" s="68">
        <v>14</v>
      </c>
      <c r="M24" s="68">
        <v>8</v>
      </c>
      <c r="N24" s="68">
        <v>9</v>
      </c>
      <c r="O24" s="68">
        <v>10</v>
      </c>
      <c r="P24" s="68">
        <v>10</v>
      </c>
      <c r="Q24" s="68">
        <v>3</v>
      </c>
      <c r="R24" s="151"/>
      <c r="S24" s="152">
        <f t="shared" si="4"/>
        <v>103</v>
      </c>
      <c r="T24" s="242"/>
      <c r="U24" s="244"/>
      <c r="V24" s="153">
        <f t="shared" si="5"/>
        <v>30</v>
      </c>
      <c r="W24" s="154">
        <f>SUM(V23:V24)</f>
        <v>60</v>
      </c>
    </row>
    <row r="25" spans="1:23" ht="16.5" customHeight="1" x14ac:dyDescent="0.3">
      <c r="A25" s="245">
        <v>12</v>
      </c>
      <c r="B25" s="245">
        <v>10251</v>
      </c>
      <c r="C25" s="237" t="s">
        <v>124</v>
      </c>
      <c r="D25" s="239" t="s">
        <v>125</v>
      </c>
      <c r="E25" s="143">
        <v>41</v>
      </c>
      <c r="F25" s="144" t="s">
        <v>23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/>
      <c r="R25" s="145"/>
      <c r="S25" s="146">
        <f t="shared" si="4"/>
        <v>0</v>
      </c>
      <c r="T25" s="241">
        <f>IF(E25="",0,(SUM(S25+S26)))</f>
        <v>109</v>
      </c>
      <c r="U25" s="243"/>
      <c r="V25" s="147">
        <f t="shared" si="5"/>
        <v>0</v>
      </c>
      <c r="W25" s="148" t="s">
        <v>31</v>
      </c>
    </row>
    <row r="26" spans="1:23" ht="16.5" customHeight="1" thickBot="1" x14ac:dyDescent="0.35">
      <c r="A26" s="246"/>
      <c r="B26" s="246"/>
      <c r="C26" s="238"/>
      <c r="D26" s="240"/>
      <c r="E26" s="149">
        <v>42</v>
      </c>
      <c r="F26" s="150" t="s">
        <v>24</v>
      </c>
      <c r="G26" s="68">
        <v>16</v>
      </c>
      <c r="H26" s="68">
        <v>13</v>
      </c>
      <c r="I26" s="68">
        <v>6</v>
      </c>
      <c r="J26" s="68">
        <v>8</v>
      </c>
      <c r="K26" s="68">
        <v>10</v>
      </c>
      <c r="L26" s="68">
        <v>13</v>
      </c>
      <c r="M26" s="68">
        <v>9</v>
      </c>
      <c r="N26" s="68">
        <v>9</v>
      </c>
      <c r="O26" s="68">
        <v>11</v>
      </c>
      <c r="P26" s="68">
        <v>11</v>
      </c>
      <c r="Q26" s="68">
        <v>3</v>
      </c>
      <c r="R26" s="151"/>
      <c r="S26" s="152">
        <f t="shared" si="4"/>
        <v>109</v>
      </c>
      <c r="T26" s="242"/>
      <c r="U26" s="244"/>
      <c r="V26" s="153">
        <f t="shared" si="5"/>
        <v>35</v>
      </c>
      <c r="W26" s="154">
        <f>SUM(V25:V26)</f>
        <v>35</v>
      </c>
    </row>
    <row r="27" spans="1:23" ht="16.5" customHeight="1" x14ac:dyDescent="0.3">
      <c r="A27" s="245">
        <v>13</v>
      </c>
      <c r="B27" s="245">
        <v>10242</v>
      </c>
      <c r="C27" s="237" t="s">
        <v>126</v>
      </c>
      <c r="D27" s="239" t="s">
        <v>127</v>
      </c>
      <c r="E27" s="143">
        <v>40</v>
      </c>
      <c r="F27" s="144" t="s">
        <v>23</v>
      </c>
      <c r="G27" s="55">
        <v>16</v>
      </c>
      <c r="H27" s="55">
        <v>12</v>
      </c>
      <c r="I27" s="55">
        <v>0</v>
      </c>
      <c r="J27" s="55">
        <v>8</v>
      </c>
      <c r="K27" s="55">
        <v>0</v>
      </c>
      <c r="L27" s="55">
        <v>14</v>
      </c>
      <c r="M27" s="55">
        <v>8</v>
      </c>
      <c r="N27" s="55">
        <v>7</v>
      </c>
      <c r="O27" s="55">
        <v>10</v>
      </c>
      <c r="P27" s="55">
        <v>10</v>
      </c>
      <c r="Q27" s="55"/>
      <c r="R27" s="145"/>
      <c r="S27" s="146">
        <f t="shared" si="4"/>
        <v>85</v>
      </c>
      <c r="T27" s="241">
        <f>IF(E27="",0,(SUM(S27+S28)))</f>
        <v>194</v>
      </c>
      <c r="U27" s="243"/>
      <c r="V27" s="147">
        <f t="shared" si="5"/>
        <v>28</v>
      </c>
      <c r="W27" s="148" t="s">
        <v>31</v>
      </c>
    </row>
    <row r="28" spans="1:23" ht="16.5" customHeight="1" thickBot="1" x14ac:dyDescent="0.35">
      <c r="A28" s="246"/>
      <c r="B28" s="246"/>
      <c r="C28" s="238"/>
      <c r="D28" s="240"/>
      <c r="E28" s="149">
        <v>92</v>
      </c>
      <c r="F28" s="150" t="s">
        <v>24</v>
      </c>
      <c r="G28" s="68">
        <v>14</v>
      </c>
      <c r="H28" s="68">
        <v>12</v>
      </c>
      <c r="I28" s="68">
        <v>0</v>
      </c>
      <c r="J28" s="68">
        <v>8</v>
      </c>
      <c r="K28" s="68">
        <v>12</v>
      </c>
      <c r="L28" s="68">
        <v>25</v>
      </c>
      <c r="M28" s="68">
        <v>8</v>
      </c>
      <c r="N28" s="68">
        <v>9</v>
      </c>
      <c r="O28" s="68">
        <v>11</v>
      </c>
      <c r="P28" s="68">
        <v>10</v>
      </c>
      <c r="Q28" s="68"/>
      <c r="R28" s="151"/>
      <c r="S28" s="152">
        <f t="shared" si="4"/>
        <v>109</v>
      </c>
      <c r="T28" s="242"/>
      <c r="U28" s="244"/>
      <c r="V28" s="153">
        <f t="shared" si="5"/>
        <v>26</v>
      </c>
      <c r="W28" s="154">
        <f>SUM(V27:V28)</f>
        <v>54</v>
      </c>
    </row>
    <row r="29" spans="1:23" ht="16.5" customHeight="1" x14ac:dyDescent="0.3">
      <c r="A29" s="245">
        <v>14</v>
      </c>
      <c r="B29" s="245">
        <v>10243</v>
      </c>
      <c r="C29" s="237" t="s">
        <v>126</v>
      </c>
      <c r="D29" s="239" t="s">
        <v>127</v>
      </c>
      <c r="E29" s="143">
        <v>50</v>
      </c>
      <c r="F29" s="144" t="s">
        <v>23</v>
      </c>
      <c r="G29" s="55">
        <v>16</v>
      </c>
      <c r="H29" s="55">
        <v>12</v>
      </c>
      <c r="I29" s="55">
        <v>7</v>
      </c>
      <c r="J29" s="55">
        <v>8</v>
      </c>
      <c r="K29" s="55">
        <v>10</v>
      </c>
      <c r="L29" s="55">
        <v>14</v>
      </c>
      <c r="M29" s="55">
        <v>9</v>
      </c>
      <c r="N29" s="55">
        <v>8</v>
      </c>
      <c r="O29" s="55">
        <v>10</v>
      </c>
      <c r="P29" s="55">
        <v>11</v>
      </c>
      <c r="Q29" s="55">
        <v>3</v>
      </c>
      <c r="R29" s="145"/>
      <c r="S29" s="146">
        <f t="shared" ref="S29:S40" si="6">IF(E29="","",SUM(G29:Q29)-(R29))</f>
        <v>108</v>
      </c>
      <c r="T29" s="241">
        <f>IF(E29="",0,(SUM(S29+S30)))</f>
        <v>202</v>
      </c>
      <c r="U29" s="288"/>
      <c r="V29" s="147">
        <f t="shared" si="5"/>
        <v>35</v>
      </c>
    </row>
    <row r="30" spans="1:23" ht="16.5" customHeight="1" thickBot="1" x14ac:dyDescent="0.35">
      <c r="A30" s="246"/>
      <c r="B30" s="246"/>
      <c r="C30" s="238"/>
      <c r="D30" s="240"/>
      <c r="E30" s="149">
        <v>61</v>
      </c>
      <c r="F30" s="150" t="s">
        <v>24</v>
      </c>
      <c r="G30" s="68">
        <v>16</v>
      </c>
      <c r="H30" s="68">
        <v>10</v>
      </c>
      <c r="I30" s="68">
        <v>0</v>
      </c>
      <c r="J30" s="68">
        <v>7</v>
      </c>
      <c r="K30" s="68">
        <v>10</v>
      </c>
      <c r="L30" s="68">
        <v>15</v>
      </c>
      <c r="M30" s="68">
        <v>8</v>
      </c>
      <c r="N30" s="68">
        <v>8</v>
      </c>
      <c r="O30" s="68">
        <v>10</v>
      </c>
      <c r="P30" s="68">
        <v>10</v>
      </c>
      <c r="Q30" s="68"/>
      <c r="R30" s="151"/>
      <c r="S30" s="152">
        <f t="shared" si="6"/>
        <v>94</v>
      </c>
      <c r="T30" s="242"/>
      <c r="U30" s="289"/>
      <c r="V30" s="153">
        <f t="shared" si="5"/>
        <v>26</v>
      </c>
    </row>
    <row r="31" spans="1:23" ht="16.5" customHeight="1" x14ac:dyDescent="0.3">
      <c r="A31" s="245">
        <v>15</v>
      </c>
      <c r="B31" s="245">
        <v>10232</v>
      </c>
      <c r="C31" s="237" t="s">
        <v>131</v>
      </c>
      <c r="D31" s="239" t="s">
        <v>132</v>
      </c>
      <c r="E31" s="143">
        <v>4</v>
      </c>
      <c r="F31" s="144" t="s">
        <v>23</v>
      </c>
      <c r="G31" s="55">
        <v>0</v>
      </c>
      <c r="H31" s="55">
        <v>0</v>
      </c>
      <c r="I31" s="55">
        <v>6</v>
      </c>
      <c r="J31" s="55">
        <v>7</v>
      </c>
      <c r="K31" s="55">
        <v>9</v>
      </c>
      <c r="L31" s="55">
        <v>11</v>
      </c>
      <c r="M31" s="55">
        <v>8</v>
      </c>
      <c r="N31" s="55">
        <v>9</v>
      </c>
      <c r="O31" s="55">
        <v>9</v>
      </c>
      <c r="P31" s="55">
        <v>8</v>
      </c>
      <c r="Q31" s="55"/>
      <c r="R31" s="145"/>
      <c r="S31" s="146">
        <f>IF(E31="","",SUM(G31:Q31)-(R31))</f>
        <v>67</v>
      </c>
      <c r="T31" s="241">
        <f>IF(E31="",0,(SUM(S31+S32)))</f>
        <v>137</v>
      </c>
      <c r="U31" s="288"/>
      <c r="V31" s="147">
        <f t="shared" si="5"/>
        <v>6</v>
      </c>
    </row>
    <row r="32" spans="1:23" ht="16.5" customHeight="1" thickBot="1" x14ac:dyDescent="0.35">
      <c r="A32" s="246"/>
      <c r="B32" s="246"/>
      <c r="C32" s="238"/>
      <c r="D32" s="240"/>
      <c r="E32" s="149">
        <v>76</v>
      </c>
      <c r="F32" s="150" t="s">
        <v>24</v>
      </c>
      <c r="G32" s="68">
        <v>0</v>
      </c>
      <c r="H32" s="68">
        <v>0</v>
      </c>
      <c r="I32" s="68">
        <v>6</v>
      </c>
      <c r="J32" s="68">
        <v>6</v>
      </c>
      <c r="K32" s="68">
        <v>9</v>
      </c>
      <c r="L32" s="68">
        <v>12</v>
      </c>
      <c r="M32" s="68">
        <v>9</v>
      </c>
      <c r="N32" s="68">
        <v>9</v>
      </c>
      <c r="O32" s="68">
        <v>10</v>
      </c>
      <c r="P32" s="68">
        <v>9</v>
      </c>
      <c r="Q32" s="68"/>
      <c r="R32" s="151"/>
      <c r="S32" s="152">
        <f>IF(F32="","",SUM(G32:Q32)-(R32))</f>
        <v>70</v>
      </c>
      <c r="T32" s="242"/>
      <c r="U32" s="289"/>
      <c r="V32" s="153">
        <f t="shared" si="5"/>
        <v>6</v>
      </c>
    </row>
    <row r="33" spans="1:22" ht="16.5" customHeight="1" x14ac:dyDescent="0.3">
      <c r="A33" s="245">
        <v>16</v>
      </c>
      <c r="B33" s="245">
        <v>10233</v>
      </c>
      <c r="C33" s="237" t="s">
        <v>131</v>
      </c>
      <c r="D33" s="239" t="s">
        <v>132</v>
      </c>
      <c r="E33" s="143">
        <v>110</v>
      </c>
      <c r="F33" s="144" t="s">
        <v>23</v>
      </c>
      <c r="G33" s="55">
        <v>0</v>
      </c>
      <c r="H33" s="55">
        <v>0</v>
      </c>
      <c r="I33" s="55">
        <v>0</v>
      </c>
      <c r="J33" s="55">
        <v>6</v>
      </c>
      <c r="K33" s="55">
        <v>9</v>
      </c>
      <c r="L33" s="55">
        <v>11</v>
      </c>
      <c r="M33" s="55">
        <v>9</v>
      </c>
      <c r="N33" s="55">
        <v>8</v>
      </c>
      <c r="O33" s="55">
        <v>10</v>
      </c>
      <c r="P33" s="55">
        <v>8</v>
      </c>
      <c r="Q33" s="55"/>
      <c r="R33" s="145"/>
      <c r="S33" s="146">
        <f t="shared" si="6"/>
        <v>61</v>
      </c>
      <c r="T33" s="241">
        <f>IF(E33="",0,(SUM(S33+S34)))</f>
        <v>124</v>
      </c>
      <c r="U33" s="288"/>
      <c r="V33" s="147">
        <f t="shared" si="5"/>
        <v>0</v>
      </c>
    </row>
    <row r="34" spans="1:22" ht="16.5" customHeight="1" thickBot="1" x14ac:dyDescent="0.35">
      <c r="A34" s="246"/>
      <c r="B34" s="246"/>
      <c r="C34" s="238"/>
      <c r="D34" s="240"/>
      <c r="E34" s="149">
        <v>17</v>
      </c>
      <c r="F34" s="150" t="s">
        <v>24</v>
      </c>
      <c r="G34" s="68">
        <v>0</v>
      </c>
      <c r="H34" s="68">
        <v>0</v>
      </c>
      <c r="I34" s="68">
        <v>0</v>
      </c>
      <c r="J34" s="68">
        <v>7</v>
      </c>
      <c r="K34" s="68">
        <v>9</v>
      </c>
      <c r="L34" s="68">
        <v>12</v>
      </c>
      <c r="M34" s="68">
        <v>9</v>
      </c>
      <c r="N34" s="68">
        <v>8</v>
      </c>
      <c r="O34" s="68">
        <v>10</v>
      </c>
      <c r="P34" s="68">
        <v>8</v>
      </c>
      <c r="Q34" s="68"/>
      <c r="R34" s="151"/>
      <c r="S34" s="152">
        <f t="shared" si="6"/>
        <v>63</v>
      </c>
      <c r="T34" s="242"/>
      <c r="U34" s="289"/>
      <c r="V34" s="153">
        <f t="shared" si="5"/>
        <v>0</v>
      </c>
    </row>
    <row r="35" spans="1:22" ht="16.5" customHeight="1" x14ac:dyDescent="0.3">
      <c r="A35" s="245">
        <v>17</v>
      </c>
      <c r="B35" s="245">
        <v>10228</v>
      </c>
      <c r="C35" s="237" t="s">
        <v>136</v>
      </c>
      <c r="D35" s="239" t="s">
        <v>137</v>
      </c>
      <c r="E35" s="143">
        <v>88</v>
      </c>
      <c r="F35" s="144" t="s">
        <v>23</v>
      </c>
      <c r="G35" s="55">
        <v>16</v>
      </c>
      <c r="H35" s="55">
        <v>0</v>
      </c>
      <c r="I35" s="55">
        <v>0</v>
      </c>
      <c r="J35" s="55">
        <v>7</v>
      </c>
      <c r="K35" s="55">
        <v>9</v>
      </c>
      <c r="L35" s="55">
        <v>13</v>
      </c>
      <c r="M35" s="55">
        <v>8</v>
      </c>
      <c r="N35" s="55">
        <v>9</v>
      </c>
      <c r="O35" s="55">
        <v>9</v>
      </c>
      <c r="P35" s="55">
        <v>10</v>
      </c>
      <c r="Q35" s="55"/>
      <c r="R35" s="145"/>
      <c r="S35" s="146">
        <f t="shared" si="6"/>
        <v>81</v>
      </c>
      <c r="T35" s="241">
        <f>IF(E35="",0,(SUM(S35+S36)))</f>
        <v>149</v>
      </c>
      <c r="U35" s="243"/>
      <c r="V35" s="147">
        <f t="shared" si="5"/>
        <v>16</v>
      </c>
    </row>
    <row r="36" spans="1:22" ht="16.5" customHeight="1" thickBot="1" x14ac:dyDescent="0.35">
      <c r="A36" s="246"/>
      <c r="B36" s="246"/>
      <c r="C36" s="238"/>
      <c r="D36" s="240"/>
      <c r="E36" s="149">
        <v>6</v>
      </c>
      <c r="F36" s="150" t="s">
        <v>24</v>
      </c>
      <c r="G36" s="68">
        <v>14</v>
      </c>
      <c r="H36" s="68">
        <v>0</v>
      </c>
      <c r="I36" s="68">
        <v>0</v>
      </c>
      <c r="J36" s="68">
        <v>7</v>
      </c>
      <c r="K36" s="68">
        <v>0</v>
      </c>
      <c r="L36" s="68">
        <v>12</v>
      </c>
      <c r="M36" s="68">
        <v>8</v>
      </c>
      <c r="N36" s="68">
        <v>9</v>
      </c>
      <c r="O36" s="68">
        <v>9</v>
      </c>
      <c r="P36" s="68">
        <v>9</v>
      </c>
      <c r="Q36" s="68"/>
      <c r="R36" s="151"/>
      <c r="S36" s="152">
        <f t="shared" si="6"/>
        <v>68</v>
      </c>
      <c r="T36" s="242"/>
      <c r="U36" s="244"/>
      <c r="V36" s="153">
        <f t="shared" si="5"/>
        <v>14</v>
      </c>
    </row>
    <row r="37" spans="1:22" ht="16.5" customHeight="1" x14ac:dyDescent="0.3">
      <c r="A37" s="245">
        <v>18</v>
      </c>
      <c r="B37" s="245">
        <v>10229</v>
      </c>
      <c r="C37" s="237" t="s">
        <v>136</v>
      </c>
      <c r="D37" s="239" t="s">
        <v>137</v>
      </c>
      <c r="E37" s="143">
        <v>93</v>
      </c>
      <c r="F37" s="144" t="s">
        <v>23</v>
      </c>
      <c r="G37" s="55">
        <v>0</v>
      </c>
      <c r="H37" s="55">
        <v>9</v>
      </c>
      <c r="I37" s="55">
        <v>6</v>
      </c>
      <c r="J37" s="55">
        <v>8</v>
      </c>
      <c r="K37" s="55">
        <v>10</v>
      </c>
      <c r="L37" s="55">
        <v>14</v>
      </c>
      <c r="M37" s="55">
        <v>9</v>
      </c>
      <c r="N37" s="55">
        <v>9</v>
      </c>
      <c r="O37" s="55">
        <v>10</v>
      </c>
      <c r="P37" s="55">
        <v>9</v>
      </c>
      <c r="Q37" s="55"/>
      <c r="R37" s="145"/>
      <c r="S37" s="146">
        <f t="shared" si="6"/>
        <v>84</v>
      </c>
      <c r="T37" s="241">
        <f>IF(E37="",0,(SUM(S37+S38)))</f>
        <v>162</v>
      </c>
      <c r="U37" s="243"/>
      <c r="V37" s="147">
        <f t="shared" si="5"/>
        <v>15</v>
      </c>
    </row>
    <row r="38" spans="1:22" ht="16.5" customHeight="1" thickBot="1" x14ac:dyDescent="0.35">
      <c r="A38" s="246"/>
      <c r="B38" s="246"/>
      <c r="C38" s="238"/>
      <c r="D38" s="240"/>
      <c r="E38" s="149">
        <v>37</v>
      </c>
      <c r="F38" s="150" t="s">
        <v>24</v>
      </c>
      <c r="G38" s="68">
        <v>14</v>
      </c>
      <c r="H38" s="68">
        <v>0</v>
      </c>
      <c r="I38" s="68">
        <v>0</v>
      </c>
      <c r="J38" s="68">
        <v>7</v>
      </c>
      <c r="K38" s="68">
        <v>9</v>
      </c>
      <c r="L38" s="68">
        <v>12</v>
      </c>
      <c r="M38" s="68">
        <v>9</v>
      </c>
      <c r="N38" s="68">
        <v>8</v>
      </c>
      <c r="O38" s="68">
        <v>10</v>
      </c>
      <c r="P38" s="68">
        <v>9</v>
      </c>
      <c r="Q38" s="68"/>
      <c r="R38" s="151"/>
      <c r="S38" s="152">
        <f t="shared" si="6"/>
        <v>78</v>
      </c>
      <c r="T38" s="242"/>
      <c r="U38" s="244"/>
      <c r="V38" s="153">
        <f t="shared" si="5"/>
        <v>14</v>
      </c>
    </row>
    <row r="39" spans="1:22" ht="16.5" customHeight="1" x14ac:dyDescent="0.3">
      <c r="A39" s="245">
        <v>19</v>
      </c>
      <c r="B39" s="245">
        <v>10234</v>
      </c>
      <c r="C39" s="237" t="s">
        <v>45</v>
      </c>
      <c r="D39" s="239" t="s">
        <v>141</v>
      </c>
      <c r="E39" s="143">
        <v>10</v>
      </c>
      <c r="F39" s="144" t="s">
        <v>23</v>
      </c>
      <c r="G39" s="55">
        <v>0</v>
      </c>
      <c r="H39" s="55">
        <v>0</v>
      </c>
      <c r="I39" s="55">
        <v>7</v>
      </c>
      <c r="J39" s="55">
        <v>7</v>
      </c>
      <c r="K39" s="55">
        <v>12</v>
      </c>
      <c r="L39" s="55">
        <v>13</v>
      </c>
      <c r="M39" s="55">
        <v>9</v>
      </c>
      <c r="N39" s="55">
        <v>9</v>
      </c>
      <c r="O39" s="55">
        <v>9</v>
      </c>
      <c r="P39" s="55">
        <v>11</v>
      </c>
      <c r="Q39" s="55"/>
      <c r="R39" s="145"/>
      <c r="S39" s="146">
        <f t="shared" si="6"/>
        <v>77</v>
      </c>
      <c r="T39" s="241">
        <f>IF(E39="",0,(SUM(S39+S40)))</f>
        <v>152</v>
      </c>
      <c r="U39" s="243"/>
      <c r="V39" s="147">
        <f t="shared" si="5"/>
        <v>7</v>
      </c>
    </row>
    <row r="40" spans="1:22" ht="16.5" customHeight="1" thickBot="1" x14ac:dyDescent="0.35">
      <c r="A40" s="246"/>
      <c r="B40" s="246"/>
      <c r="C40" s="238"/>
      <c r="D40" s="240"/>
      <c r="E40" s="149">
        <v>15</v>
      </c>
      <c r="F40" s="150" t="s">
        <v>24</v>
      </c>
      <c r="G40" s="68">
        <v>0</v>
      </c>
      <c r="H40" s="68">
        <v>0</v>
      </c>
      <c r="I40" s="68">
        <v>7</v>
      </c>
      <c r="J40" s="68">
        <v>6</v>
      </c>
      <c r="K40" s="68">
        <v>12</v>
      </c>
      <c r="L40" s="68">
        <v>12</v>
      </c>
      <c r="M40" s="68">
        <v>8</v>
      </c>
      <c r="N40" s="68">
        <v>9</v>
      </c>
      <c r="O40" s="68">
        <v>10</v>
      </c>
      <c r="P40" s="68">
        <v>11</v>
      </c>
      <c r="Q40" s="68"/>
      <c r="R40" s="151"/>
      <c r="S40" s="152">
        <f t="shared" si="6"/>
        <v>75</v>
      </c>
      <c r="T40" s="242"/>
      <c r="U40" s="244"/>
      <c r="V40" s="153">
        <f t="shared" si="5"/>
        <v>7</v>
      </c>
    </row>
    <row r="41" spans="1:22" ht="16.5" customHeight="1" x14ac:dyDescent="0.3">
      <c r="A41" s="245">
        <v>20</v>
      </c>
      <c r="B41" s="245">
        <v>10235</v>
      </c>
      <c r="C41" s="237" t="s">
        <v>45</v>
      </c>
      <c r="D41" s="239" t="s">
        <v>46</v>
      </c>
      <c r="E41" s="143">
        <v>8</v>
      </c>
      <c r="F41" s="144" t="s">
        <v>23</v>
      </c>
      <c r="G41" s="55">
        <v>0</v>
      </c>
      <c r="H41" s="55">
        <v>0</v>
      </c>
      <c r="I41" s="55">
        <v>6</v>
      </c>
      <c r="J41" s="55">
        <v>7</v>
      </c>
      <c r="K41" s="55">
        <v>12</v>
      </c>
      <c r="L41" s="55">
        <v>14</v>
      </c>
      <c r="M41" s="55">
        <v>8</v>
      </c>
      <c r="N41" s="55">
        <v>8</v>
      </c>
      <c r="O41" s="55">
        <v>9</v>
      </c>
      <c r="P41" s="55">
        <v>9</v>
      </c>
      <c r="Q41" s="55"/>
      <c r="R41" s="145"/>
      <c r="S41" s="146">
        <f t="shared" ref="S41:S54" si="7">IF(E41="","",SUM(G41:Q41)-(R41))</f>
        <v>73</v>
      </c>
      <c r="T41" s="241">
        <f>IF(E41="",0,(SUM(S41+S42)))</f>
        <v>143</v>
      </c>
      <c r="U41" s="243"/>
      <c r="V41" s="147">
        <f t="shared" si="5"/>
        <v>6</v>
      </c>
    </row>
    <row r="42" spans="1:22" ht="16.5" customHeight="1" thickBot="1" x14ac:dyDescent="0.35">
      <c r="A42" s="246"/>
      <c r="B42" s="246"/>
      <c r="C42" s="238"/>
      <c r="D42" s="240"/>
      <c r="E42" s="149">
        <v>13</v>
      </c>
      <c r="F42" s="150" t="s">
        <v>24</v>
      </c>
      <c r="G42" s="68">
        <v>0</v>
      </c>
      <c r="H42" s="68">
        <v>0</v>
      </c>
      <c r="I42" s="68">
        <v>6</v>
      </c>
      <c r="J42" s="68">
        <v>8</v>
      </c>
      <c r="K42" s="68">
        <v>12</v>
      </c>
      <c r="L42" s="68">
        <v>12</v>
      </c>
      <c r="M42" s="68">
        <v>7</v>
      </c>
      <c r="N42" s="68">
        <v>7</v>
      </c>
      <c r="O42" s="68">
        <v>9</v>
      </c>
      <c r="P42" s="68">
        <v>9</v>
      </c>
      <c r="Q42" s="68"/>
      <c r="R42" s="151"/>
      <c r="S42" s="152">
        <f t="shared" si="7"/>
        <v>70</v>
      </c>
      <c r="T42" s="242"/>
      <c r="U42" s="244"/>
      <c r="V42" s="153">
        <f t="shared" si="5"/>
        <v>6</v>
      </c>
    </row>
    <row r="43" spans="1:22" ht="16.5" customHeight="1" x14ac:dyDescent="0.3">
      <c r="A43" s="245">
        <v>21</v>
      </c>
      <c r="B43" s="245">
        <v>10236</v>
      </c>
      <c r="C43" s="237" t="s">
        <v>149</v>
      </c>
      <c r="D43" s="239" t="s">
        <v>81</v>
      </c>
      <c r="E43" s="143">
        <v>19</v>
      </c>
      <c r="F43" s="144" t="s">
        <v>23</v>
      </c>
      <c r="G43" s="55">
        <v>18</v>
      </c>
      <c r="H43" s="55">
        <v>12</v>
      </c>
      <c r="I43" s="55">
        <v>7</v>
      </c>
      <c r="J43" s="55">
        <v>8</v>
      </c>
      <c r="K43" s="55">
        <v>9</v>
      </c>
      <c r="L43" s="55">
        <v>13</v>
      </c>
      <c r="M43" s="55">
        <v>8</v>
      </c>
      <c r="N43" s="55">
        <v>8</v>
      </c>
      <c r="O43" s="55">
        <v>10</v>
      </c>
      <c r="P43" s="55">
        <v>11</v>
      </c>
      <c r="Q43" s="55">
        <v>4</v>
      </c>
      <c r="R43" s="145"/>
      <c r="S43" s="146">
        <f t="shared" si="7"/>
        <v>108</v>
      </c>
      <c r="T43" s="241">
        <f>IF(E43="",0,(SUM(S43+S44)))</f>
        <v>217</v>
      </c>
      <c r="U43" s="243"/>
      <c r="V43" s="147">
        <f t="shared" si="5"/>
        <v>37</v>
      </c>
    </row>
    <row r="44" spans="1:22" ht="16.5" customHeight="1" thickBot="1" x14ac:dyDescent="0.35">
      <c r="A44" s="246"/>
      <c r="B44" s="246"/>
      <c r="C44" s="238"/>
      <c r="D44" s="240"/>
      <c r="E44" s="149">
        <v>72</v>
      </c>
      <c r="F44" s="150" t="s">
        <v>24</v>
      </c>
      <c r="G44" s="68">
        <v>17</v>
      </c>
      <c r="H44" s="68">
        <v>13</v>
      </c>
      <c r="I44" s="68">
        <v>7</v>
      </c>
      <c r="J44" s="68">
        <v>8</v>
      </c>
      <c r="K44" s="68">
        <v>10</v>
      </c>
      <c r="L44" s="68">
        <v>14</v>
      </c>
      <c r="M44" s="68">
        <v>8</v>
      </c>
      <c r="N44" s="68">
        <v>9</v>
      </c>
      <c r="O44" s="68">
        <v>9</v>
      </c>
      <c r="P44" s="68">
        <v>10</v>
      </c>
      <c r="Q44" s="68">
        <v>4</v>
      </c>
      <c r="R44" s="151"/>
      <c r="S44" s="152">
        <f t="shared" si="7"/>
        <v>109</v>
      </c>
      <c r="T44" s="242"/>
      <c r="U44" s="244"/>
      <c r="V44" s="153">
        <f t="shared" si="5"/>
        <v>37</v>
      </c>
    </row>
    <row r="45" spans="1:22" ht="16.5" customHeight="1" x14ac:dyDescent="0.3">
      <c r="A45" s="245">
        <v>22</v>
      </c>
      <c r="B45" s="245">
        <v>10237</v>
      </c>
      <c r="C45" s="237" t="s">
        <v>149</v>
      </c>
      <c r="D45" s="239" t="s">
        <v>81</v>
      </c>
      <c r="E45" s="143">
        <v>58</v>
      </c>
      <c r="F45" s="144" t="s">
        <v>23</v>
      </c>
      <c r="G45" s="55">
        <v>17</v>
      </c>
      <c r="H45" s="55">
        <v>0</v>
      </c>
      <c r="I45" s="55">
        <v>6</v>
      </c>
      <c r="J45" s="55">
        <v>7</v>
      </c>
      <c r="K45" s="55">
        <v>10</v>
      </c>
      <c r="L45" s="55">
        <v>14</v>
      </c>
      <c r="M45" s="55">
        <v>9</v>
      </c>
      <c r="N45" s="55">
        <v>8</v>
      </c>
      <c r="O45" s="55">
        <v>10</v>
      </c>
      <c r="P45" s="55">
        <v>10</v>
      </c>
      <c r="Q45" s="55"/>
      <c r="R45" s="145"/>
      <c r="S45" s="146">
        <f t="shared" si="7"/>
        <v>91</v>
      </c>
      <c r="T45" s="241">
        <f>IF(E45="",0,(SUM(S45+S46)))</f>
        <v>205</v>
      </c>
      <c r="U45" s="243"/>
      <c r="V45" s="147">
        <f t="shared" ref="V45:V54" si="8">SUM(G45:I45)</f>
        <v>23</v>
      </c>
    </row>
    <row r="46" spans="1:22" ht="16.5" customHeight="1" thickBot="1" x14ac:dyDescent="0.35">
      <c r="A46" s="246"/>
      <c r="B46" s="246"/>
      <c r="C46" s="238"/>
      <c r="D46" s="240"/>
      <c r="E46" s="149">
        <v>70</v>
      </c>
      <c r="F46" s="150" t="s">
        <v>24</v>
      </c>
      <c r="G46" s="68">
        <v>18</v>
      </c>
      <c r="H46" s="68">
        <v>13</v>
      </c>
      <c r="I46" s="68">
        <v>7</v>
      </c>
      <c r="J46" s="68">
        <v>8</v>
      </c>
      <c r="K46" s="68">
        <v>10</v>
      </c>
      <c r="L46" s="68">
        <v>14</v>
      </c>
      <c r="M46" s="68">
        <v>9</v>
      </c>
      <c r="N46" s="68">
        <v>9</v>
      </c>
      <c r="O46" s="68">
        <v>10</v>
      </c>
      <c r="P46" s="68">
        <v>12</v>
      </c>
      <c r="Q46" s="68">
        <v>4</v>
      </c>
      <c r="R46" s="151"/>
      <c r="S46" s="152">
        <f t="shared" si="7"/>
        <v>114</v>
      </c>
      <c r="T46" s="242"/>
      <c r="U46" s="244"/>
      <c r="V46" s="153">
        <f t="shared" si="8"/>
        <v>38</v>
      </c>
    </row>
    <row r="47" spans="1:22" ht="16.5" customHeight="1" x14ac:dyDescent="0.3">
      <c r="A47" s="245">
        <v>23</v>
      </c>
      <c r="B47" s="245">
        <v>10238</v>
      </c>
      <c r="C47" s="237" t="s">
        <v>149</v>
      </c>
      <c r="D47" s="239" t="s">
        <v>81</v>
      </c>
      <c r="E47" s="143">
        <v>101</v>
      </c>
      <c r="F47" s="144" t="s">
        <v>23</v>
      </c>
      <c r="G47" s="55">
        <v>18</v>
      </c>
      <c r="H47" s="55">
        <v>13</v>
      </c>
      <c r="I47" s="55">
        <v>7</v>
      </c>
      <c r="J47" s="55">
        <v>7</v>
      </c>
      <c r="K47" s="55">
        <v>12</v>
      </c>
      <c r="L47" s="55">
        <v>14</v>
      </c>
      <c r="M47" s="55">
        <v>9</v>
      </c>
      <c r="N47" s="55">
        <v>9</v>
      </c>
      <c r="O47" s="55">
        <v>10</v>
      </c>
      <c r="P47" s="55">
        <v>12</v>
      </c>
      <c r="Q47" s="55">
        <v>4</v>
      </c>
      <c r="R47" s="145"/>
      <c r="S47" s="146">
        <f t="shared" si="7"/>
        <v>115</v>
      </c>
      <c r="T47" s="241">
        <f>IF(E47="",0,(SUM(S47+S48)))</f>
        <v>230</v>
      </c>
      <c r="U47" s="287" t="s">
        <v>37</v>
      </c>
      <c r="V47" s="147">
        <f t="shared" si="8"/>
        <v>38</v>
      </c>
    </row>
    <row r="48" spans="1:22" ht="16.5" customHeight="1" thickBot="1" x14ac:dyDescent="0.35">
      <c r="A48" s="246"/>
      <c r="B48" s="246"/>
      <c r="C48" s="238"/>
      <c r="D48" s="240"/>
      <c r="E48" s="149">
        <v>99</v>
      </c>
      <c r="F48" s="150" t="s">
        <v>24</v>
      </c>
      <c r="G48" s="68">
        <v>17</v>
      </c>
      <c r="H48" s="68">
        <v>12</v>
      </c>
      <c r="I48" s="68">
        <v>7</v>
      </c>
      <c r="J48" s="68">
        <v>8</v>
      </c>
      <c r="K48" s="68">
        <v>12</v>
      </c>
      <c r="L48" s="68">
        <v>14</v>
      </c>
      <c r="M48" s="68">
        <v>10</v>
      </c>
      <c r="N48" s="68">
        <v>9</v>
      </c>
      <c r="O48" s="68">
        <v>10</v>
      </c>
      <c r="P48" s="68">
        <v>12</v>
      </c>
      <c r="Q48" s="68">
        <v>4</v>
      </c>
      <c r="R48" s="151"/>
      <c r="S48" s="152">
        <f t="shared" si="7"/>
        <v>115</v>
      </c>
      <c r="T48" s="242"/>
      <c r="U48" s="244"/>
      <c r="V48" s="153">
        <f t="shared" si="8"/>
        <v>36</v>
      </c>
    </row>
    <row r="49" spans="1:22" ht="16.5" customHeight="1" x14ac:dyDescent="0.3">
      <c r="A49" s="245">
        <v>24</v>
      </c>
      <c r="B49" s="245">
        <v>10239</v>
      </c>
      <c r="C49" s="237" t="s">
        <v>149</v>
      </c>
      <c r="D49" s="239" t="s">
        <v>81</v>
      </c>
      <c r="E49" s="143">
        <v>146</v>
      </c>
      <c r="F49" s="144" t="s">
        <v>23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/>
      <c r="R49" s="145"/>
      <c r="S49" s="146">
        <f t="shared" si="7"/>
        <v>0</v>
      </c>
      <c r="T49" s="241">
        <f>IF(E49="",0,(SUM(S49+S50)))</f>
        <v>110</v>
      </c>
      <c r="U49" s="243"/>
      <c r="V49" s="147">
        <f t="shared" si="8"/>
        <v>0</v>
      </c>
    </row>
    <row r="50" spans="1:22" ht="16.5" customHeight="1" thickBot="1" x14ac:dyDescent="0.35">
      <c r="A50" s="246"/>
      <c r="B50" s="246"/>
      <c r="C50" s="238"/>
      <c r="D50" s="240"/>
      <c r="E50" s="149">
        <v>104</v>
      </c>
      <c r="F50" s="150" t="s">
        <v>24</v>
      </c>
      <c r="G50" s="68">
        <v>18</v>
      </c>
      <c r="H50" s="68">
        <v>12</v>
      </c>
      <c r="I50" s="68">
        <v>6</v>
      </c>
      <c r="J50" s="68">
        <v>7</v>
      </c>
      <c r="K50" s="68">
        <v>11</v>
      </c>
      <c r="L50" s="68">
        <v>14</v>
      </c>
      <c r="M50" s="68">
        <v>9</v>
      </c>
      <c r="N50" s="68">
        <v>9</v>
      </c>
      <c r="O50" s="68">
        <v>10</v>
      </c>
      <c r="P50" s="68">
        <v>10</v>
      </c>
      <c r="Q50" s="68">
        <v>4</v>
      </c>
      <c r="R50" s="151"/>
      <c r="S50" s="152">
        <f t="shared" si="7"/>
        <v>110</v>
      </c>
      <c r="T50" s="242"/>
      <c r="U50" s="244"/>
      <c r="V50" s="153">
        <f t="shared" si="8"/>
        <v>36</v>
      </c>
    </row>
    <row r="51" spans="1:22" ht="16.5" customHeight="1" x14ac:dyDescent="0.3">
      <c r="A51" s="245">
        <v>25</v>
      </c>
      <c r="B51" s="245">
        <v>10240</v>
      </c>
      <c r="C51" s="237" t="s">
        <v>150</v>
      </c>
      <c r="D51" s="239" t="s">
        <v>151</v>
      </c>
      <c r="E51" s="143">
        <v>43</v>
      </c>
      <c r="F51" s="144" t="s">
        <v>23</v>
      </c>
      <c r="G51" s="55">
        <v>0</v>
      </c>
      <c r="H51" s="55">
        <v>0</v>
      </c>
      <c r="I51" s="55">
        <v>6</v>
      </c>
      <c r="J51" s="55">
        <v>7</v>
      </c>
      <c r="K51" s="55">
        <v>13</v>
      </c>
      <c r="L51" s="55">
        <v>12</v>
      </c>
      <c r="M51" s="55">
        <v>10</v>
      </c>
      <c r="N51" s="55">
        <v>9</v>
      </c>
      <c r="O51" s="55">
        <v>10</v>
      </c>
      <c r="P51" s="55">
        <v>8</v>
      </c>
      <c r="Q51" s="55"/>
      <c r="R51" s="145"/>
      <c r="S51" s="146">
        <f t="shared" si="7"/>
        <v>75</v>
      </c>
      <c r="T51" s="241">
        <f>IF(E51="",0,(SUM(S51+S52)))</f>
        <v>166</v>
      </c>
      <c r="U51" s="243"/>
      <c r="V51" s="147">
        <f t="shared" si="8"/>
        <v>6</v>
      </c>
    </row>
    <row r="52" spans="1:22" ht="16.5" customHeight="1" thickBot="1" x14ac:dyDescent="0.35">
      <c r="A52" s="246"/>
      <c r="B52" s="246"/>
      <c r="C52" s="238"/>
      <c r="D52" s="240"/>
      <c r="E52" s="149">
        <v>52</v>
      </c>
      <c r="F52" s="150" t="s">
        <v>24</v>
      </c>
      <c r="G52" s="68">
        <v>15</v>
      </c>
      <c r="H52" s="68">
        <v>0</v>
      </c>
      <c r="I52" s="68">
        <v>7</v>
      </c>
      <c r="J52" s="68">
        <v>7</v>
      </c>
      <c r="K52" s="68">
        <v>13</v>
      </c>
      <c r="L52" s="68">
        <v>13</v>
      </c>
      <c r="M52" s="68">
        <v>9</v>
      </c>
      <c r="N52" s="68">
        <v>9</v>
      </c>
      <c r="O52" s="68">
        <v>9</v>
      </c>
      <c r="P52" s="68">
        <v>9</v>
      </c>
      <c r="Q52" s="68"/>
      <c r="R52" s="151"/>
      <c r="S52" s="152">
        <f t="shared" si="7"/>
        <v>91</v>
      </c>
      <c r="T52" s="242"/>
      <c r="U52" s="244"/>
      <c r="V52" s="153">
        <f t="shared" si="8"/>
        <v>22</v>
      </c>
    </row>
    <row r="53" spans="1:22" ht="16.5" customHeight="1" x14ac:dyDescent="0.3">
      <c r="A53" s="245">
        <v>26</v>
      </c>
      <c r="B53" s="245">
        <v>10241</v>
      </c>
      <c r="C53" s="237" t="s">
        <v>150</v>
      </c>
      <c r="D53" s="239" t="s">
        <v>151</v>
      </c>
      <c r="E53" s="143">
        <v>31</v>
      </c>
      <c r="F53" s="144" t="s">
        <v>23</v>
      </c>
      <c r="G53" s="55">
        <v>0</v>
      </c>
      <c r="H53" s="55">
        <v>0</v>
      </c>
      <c r="I53" s="55">
        <v>0</v>
      </c>
      <c r="J53" s="55">
        <v>8</v>
      </c>
      <c r="K53" s="55">
        <v>13</v>
      </c>
      <c r="L53" s="55">
        <v>11</v>
      </c>
      <c r="M53" s="55">
        <v>10</v>
      </c>
      <c r="N53" s="55">
        <v>9</v>
      </c>
      <c r="O53" s="55">
        <v>10</v>
      </c>
      <c r="P53" s="55">
        <v>9</v>
      </c>
      <c r="Q53" s="55"/>
      <c r="R53" s="145"/>
      <c r="S53" s="146">
        <f t="shared" si="7"/>
        <v>70</v>
      </c>
      <c r="T53" s="241">
        <f>IF(E53="",0,(SUM(S53+S54)))</f>
        <v>152</v>
      </c>
      <c r="U53" s="243"/>
      <c r="V53" s="147">
        <f t="shared" si="8"/>
        <v>0</v>
      </c>
    </row>
    <row r="54" spans="1:22" ht="16.5" customHeight="1" thickBot="1" x14ac:dyDescent="0.35">
      <c r="A54" s="246"/>
      <c r="B54" s="246"/>
      <c r="C54" s="238"/>
      <c r="D54" s="240"/>
      <c r="E54" s="149">
        <v>46</v>
      </c>
      <c r="F54" s="150" t="s">
        <v>24</v>
      </c>
      <c r="G54" s="68">
        <v>15</v>
      </c>
      <c r="H54" s="68">
        <v>0</v>
      </c>
      <c r="I54" s="68">
        <v>0</v>
      </c>
      <c r="J54" s="68">
        <v>7</v>
      </c>
      <c r="K54" s="68">
        <v>12</v>
      </c>
      <c r="L54" s="68">
        <v>12</v>
      </c>
      <c r="M54" s="68">
        <v>9</v>
      </c>
      <c r="N54" s="68">
        <v>8</v>
      </c>
      <c r="O54" s="68">
        <v>10</v>
      </c>
      <c r="P54" s="68">
        <v>9</v>
      </c>
      <c r="Q54" s="68"/>
      <c r="R54" s="151"/>
      <c r="S54" s="152">
        <f t="shared" si="7"/>
        <v>82</v>
      </c>
      <c r="T54" s="242"/>
      <c r="U54" s="244"/>
      <c r="V54" s="153">
        <f t="shared" si="8"/>
        <v>15</v>
      </c>
    </row>
    <row r="55" spans="1:22" ht="16.5" customHeight="1" x14ac:dyDescent="0.3">
      <c r="A55" s="245">
        <v>27</v>
      </c>
      <c r="B55" s="245">
        <v>10230</v>
      </c>
      <c r="C55" s="237" t="s">
        <v>76</v>
      </c>
      <c r="D55" s="239" t="s">
        <v>89</v>
      </c>
      <c r="E55" s="143">
        <v>85</v>
      </c>
      <c r="F55" s="144" t="s">
        <v>23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/>
      <c r="R55" s="145"/>
      <c r="S55" s="146">
        <f t="shared" ref="S55:S62" si="9">IF(E55="","",SUM(G55:Q55)-(R55))</f>
        <v>0</v>
      </c>
      <c r="T55" s="241">
        <f>IF(E55="",0,(SUM(S55+S56)))</f>
        <v>121</v>
      </c>
      <c r="U55" s="243"/>
      <c r="V55" s="147">
        <f t="shared" ref="V55:V62" si="10">SUM(G55:I55)</f>
        <v>0</v>
      </c>
    </row>
    <row r="56" spans="1:22" ht="16.5" customHeight="1" thickBot="1" x14ac:dyDescent="0.35">
      <c r="A56" s="246"/>
      <c r="B56" s="246"/>
      <c r="C56" s="238"/>
      <c r="D56" s="240"/>
      <c r="E56" s="149">
        <v>48</v>
      </c>
      <c r="F56" s="150" t="s">
        <v>24</v>
      </c>
      <c r="G56" s="68">
        <v>19</v>
      </c>
      <c r="H56" s="68">
        <v>12</v>
      </c>
      <c r="I56" s="68">
        <v>7</v>
      </c>
      <c r="J56" s="68">
        <v>8</v>
      </c>
      <c r="K56" s="68">
        <v>12</v>
      </c>
      <c r="L56" s="68">
        <v>15</v>
      </c>
      <c r="M56" s="68">
        <v>9</v>
      </c>
      <c r="N56" s="68">
        <v>9</v>
      </c>
      <c r="O56" s="68">
        <v>11</v>
      </c>
      <c r="P56" s="68">
        <v>14</v>
      </c>
      <c r="Q56" s="68">
        <v>5</v>
      </c>
      <c r="R56" s="151"/>
      <c r="S56" s="152">
        <f t="shared" si="9"/>
        <v>121</v>
      </c>
      <c r="T56" s="242"/>
      <c r="U56" s="244"/>
      <c r="V56" s="153">
        <f t="shared" si="10"/>
        <v>38</v>
      </c>
    </row>
    <row r="57" spans="1:22" ht="16.5" customHeight="1" x14ac:dyDescent="0.3">
      <c r="A57" s="245">
        <v>28</v>
      </c>
      <c r="B57" s="245">
        <v>10231</v>
      </c>
      <c r="C57" s="237" t="s">
        <v>76</v>
      </c>
      <c r="D57" s="239" t="s">
        <v>89</v>
      </c>
      <c r="E57" s="143">
        <v>102</v>
      </c>
      <c r="F57" s="144" t="s">
        <v>23</v>
      </c>
      <c r="G57" s="55">
        <v>17</v>
      </c>
      <c r="H57" s="55">
        <v>12</v>
      </c>
      <c r="I57" s="55">
        <v>7</v>
      </c>
      <c r="J57" s="55">
        <v>8</v>
      </c>
      <c r="K57" s="55">
        <v>12</v>
      </c>
      <c r="L57" s="55">
        <v>15</v>
      </c>
      <c r="M57" s="55">
        <v>9</v>
      </c>
      <c r="N57" s="55">
        <v>10</v>
      </c>
      <c r="O57" s="55">
        <v>11</v>
      </c>
      <c r="P57" s="55">
        <v>12</v>
      </c>
      <c r="Q57" s="55">
        <v>4</v>
      </c>
      <c r="R57" s="145"/>
      <c r="S57" s="146">
        <f t="shared" si="9"/>
        <v>117</v>
      </c>
      <c r="T57" s="241">
        <f>IF(E57="",0,(SUM(S57+S58)))</f>
        <v>232</v>
      </c>
      <c r="U57" s="287" t="s">
        <v>35</v>
      </c>
      <c r="V57" s="147">
        <f t="shared" si="10"/>
        <v>36</v>
      </c>
    </row>
    <row r="58" spans="1:22" ht="16.5" customHeight="1" thickBot="1" x14ac:dyDescent="0.35">
      <c r="A58" s="246"/>
      <c r="B58" s="246"/>
      <c r="C58" s="238"/>
      <c r="D58" s="240"/>
      <c r="E58" s="149">
        <v>32</v>
      </c>
      <c r="F58" s="150" t="s">
        <v>24</v>
      </c>
      <c r="G58" s="68">
        <v>17</v>
      </c>
      <c r="H58" s="68">
        <v>11</v>
      </c>
      <c r="I58" s="68">
        <v>8</v>
      </c>
      <c r="J58" s="68">
        <v>8</v>
      </c>
      <c r="K58" s="68">
        <v>11</v>
      </c>
      <c r="L58" s="68">
        <v>14</v>
      </c>
      <c r="M58" s="68">
        <v>10</v>
      </c>
      <c r="N58" s="68">
        <v>9</v>
      </c>
      <c r="O58" s="68">
        <v>11</v>
      </c>
      <c r="P58" s="68">
        <v>12</v>
      </c>
      <c r="Q58" s="68">
        <v>4</v>
      </c>
      <c r="R58" s="151"/>
      <c r="S58" s="152">
        <f t="shared" si="9"/>
        <v>115</v>
      </c>
      <c r="T58" s="242"/>
      <c r="U58" s="244"/>
      <c r="V58" s="153">
        <f t="shared" si="10"/>
        <v>36</v>
      </c>
    </row>
    <row r="59" spans="1:22" ht="16.5" customHeight="1" x14ac:dyDescent="0.3">
      <c r="A59" s="245">
        <v>29</v>
      </c>
      <c r="B59" s="245">
        <v>10252</v>
      </c>
      <c r="C59" s="237" t="s">
        <v>152</v>
      </c>
      <c r="D59" s="239" t="s">
        <v>73</v>
      </c>
      <c r="E59" s="143">
        <v>20</v>
      </c>
      <c r="F59" s="144" t="s">
        <v>23</v>
      </c>
      <c r="G59" s="55">
        <v>13</v>
      </c>
      <c r="H59" s="55">
        <v>12</v>
      </c>
      <c r="I59" s="55">
        <v>8</v>
      </c>
      <c r="J59" s="55">
        <v>7</v>
      </c>
      <c r="K59" s="55">
        <v>13</v>
      </c>
      <c r="L59" s="55">
        <v>15</v>
      </c>
      <c r="M59" s="55">
        <v>9</v>
      </c>
      <c r="N59" s="55">
        <v>8</v>
      </c>
      <c r="O59" s="55">
        <v>9</v>
      </c>
      <c r="P59" s="55">
        <v>10</v>
      </c>
      <c r="Q59" s="55">
        <v>3</v>
      </c>
      <c r="R59" s="145"/>
      <c r="S59" s="146">
        <f t="shared" si="9"/>
        <v>107</v>
      </c>
      <c r="T59" s="241">
        <f>IF(E59="",0,(SUM(S59+S60)))</f>
        <v>193</v>
      </c>
      <c r="U59" s="243"/>
      <c r="V59" s="147">
        <f t="shared" si="10"/>
        <v>33</v>
      </c>
    </row>
    <row r="60" spans="1:22" ht="16.5" customHeight="1" thickBot="1" x14ac:dyDescent="0.35">
      <c r="A60" s="246"/>
      <c r="B60" s="246"/>
      <c r="C60" s="238"/>
      <c r="D60" s="240"/>
      <c r="E60" s="149">
        <v>59</v>
      </c>
      <c r="F60" s="150" t="s">
        <v>24</v>
      </c>
      <c r="G60" s="68">
        <v>14</v>
      </c>
      <c r="H60" s="68">
        <v>9</v>
      </c>
      <c r="I60" s="68">
        <v>6</v>
      </c>
      <c r="J60" s="68">
        <v>8</v>
      </c>
      <c r="K60" s="68">
        <v>0</v>
      </c>
      <c r="L60" s="68">
        <v>14</v>
      </c>
      <c r="M60" s="68">
        <v>8</v>
      </c>
      <c r="N60" s="68">
        <v>8</v>
      </c>
      <c r="O60" s="68">
        <v>10</v>
      </c>
      <c r="P60" s="68">
        <v>9</v>
      </c>
      <c r="Q60" s="68"/>
      <c r="R60" s="151"/>
      <c r="S60" s="152">
        <f t="shared" si="9"/>
        <v>86</v>
      </c>
      <c r="T60" s="242"/>
      <c r="U60" s="244"/>
      <c r="V60" s="153">
        <f t="shared" si="10"/>
        <v>29</v>
      </c>
    </row>
    <row r="61" spans="1:22" ht="16.5" customHeight="1" x14ac:dyDescent="0.3">
      <c r="A61" s="245">
        <v>30</v>
      </c>
      <c r="B61" s="245">
        <v>10253</v>
      </c>
      <c r="C61" s="237" t="s">
        <v>152</v>
      </c>
      <c r="D61" s="239" t="s">
        <v>73</v>
      </c>
      <c r="E61" s="143">
        <v>118</v>
      </c>
      <c r="F61" s="144" t="s">
        <v>23</v>
      </c>
      <c r="G61" s="55">
        <v>15</v>
      </c>
      <c r="H61" s="55">
        <v>9</v>
      </c>
      <c r="I61" s="55">
        <v>6</v>
      </c>
      <c r="J61" s="55">
        <v>7</v>
      </c>
      <c r="K61" s="55">
        <v>10</v>
      </c>
      <c r="L61" s="55">
        <v>14</v>
      </c>
      <c r="M61" s="55">
        <v>8</v>
      </c>
      <c r="N61" s="55">
        <v>9</v>
      </c>
      <c r="O61" s="55">
        <v>10</v>
      </c>
      <c r="P61" s="55">
        <v>11</v>
      </c>
      <c r="Q61" s="55">
        <v>3</v>
      </c>
      <c r="R61" s="145"/>
      <c r="S61" s="146">
        <f t="shared" si="9"/>
        <v>102</v>
      </c>
      <c r="T61" s="241">
        <f>IF(E61="",0,(SUM(S61+S62)))</f>
        <v>179</v>
      </c>
      <c r="U61" s="243"/>
      <c r="V61" s="147">
        <f t="shared" si="10"/>
        <v>30</v>
      </c>
    </row>
    <row r="62" spans="1:22" ht="16.5" customHeight="1" thickBot="1" x14ac:dyDescent="0.35">
      <c r="A62" s="246"/>
      <c r="B62" s="246"/>
      <c r="C62" s="238"/>
      <c r="D62" s="240"/>
      <c r="E62" s="149">
        <v>119</v>
      </c>
      <c r="F62" s="150" t="s">
        <v>24</v>
      </c>
      <c r="G62" s="68">
        <v>16</v>
      </c>
      <c r="H62" s="68">
        <v>0</v>
      </c>
      <c r="I62" s="68">
        <v>0</v>
      </c>
      <c r="J62" s="68">
        <v>8</v>
      </c>
      <c r="K62" s="68">
        <v>0</v>
      </c>
      <c r="L62" s="68">
        <v>15</v>
      </c>
      <c r="M62" s="68">
        <v>8</v>
      </c>
      <c r="N62" s="68">
        <v>9</v>
      </c>
      <c r="O62" s="68">
        <v>11</v>
      </c>
      <c r="P62" s="68">
        <v>10</v>
      </c>
      <c r="Q62" s="68"/>
      <c r="R62" s="151"/>
      <c r="S62" s="152">
        <f t="shared" si="9"/>
        <v>77</v>
      </c>
      <c r="T62" s="242"/>
      <c r="U62" s="244"/>
      <c r="V62" s="153">
        <f t="shared" si="10"/>
        <v>16</v>
      </c>
    </row>
    <row r="63" spans="1:22" ht="16.5" customHeight="1" x14ac:dyDescent="0.3">
      <c r="A63" s="245">
        <v>31</v>
      </c>
      <c r="B63" s="245">
        <v>10222</v>
      </c>
      <c r="C63" s="237" t="s">
        <v>87</v>
      </c>
      <c r="D63" s="239" t="s">
        <v>91</v>
      </c>
      <c r="E63" s="143">
        <v>6</v>
      </c>
      <c r="F63" s="144" t="s">
        <v>23</v>
      </c>
      <c r="G63" s="55">
        <v>0</v>
      </c>
      <c r="H63" s="55">
        <v>0</v>
      </c>
      <c r="I63" s="55">
        <v>0</v>
      </c>
      <c r="J63" s="55">
        <v>8</v>
      </c>
      <c r="K63" s="55">
        <v>11</v>
      </c>
      <c r="L63" s="55">
        <v>15</v>
      </c>
      <c r="M63" s="55">
        <v>9</v>
      </c>
      <c r="N63" s="55">
        <v>9</v>
      </c>
      <c r="O63" s="55">
        <v>10</v>
      </c>
      <c r="P63" s="55">
        <v>10</v>
      </c>
      <c r="Q63" s="55"/>
      <c r="R63" s="145"/>
      <c r="S63" s="146">
        <f t="shared" ref="S63:S66" si="11">IF(E63="","",SUM(G63:Q63)-(R63))</f>
        <v>72</v>
      </c>
      <c r="T63" s="241">
        <f>IF(E63="",0,(SUM(S63+S64)))</f>
        <v>156</v>
      </c>
      <c r="U63" s="243"/>
      <c r="V63" s="147">
        <f t="shared" ref="V63:V66" si="12">SUM(G63:I63)</f>
        <v>0</v>
      </c>
    </row>
    <row r="64" spans="1:22" ht="16.5" customHeight="1" thickBot="1" x14ac:dyDescent="0.35">
      <c r="A64" s="246"/>
      <c r="B64" s="246"/>
      <c r="C64" s="238"/>
      <c r="D64" s="240"/>
      <c r="E64" s="149">
        <v>1</v>
      </c>
      <c r="F64" s="150" t="s">
        <v>24</v>
      </c>
      <c r="G64" s="68">
        <v>0</v>
      </c>
      <c r="H64" s="68">
        <v>9</v>
      </c>
      <c r="I64" s="68">
        <v>6</v>
      </c>
      <c r="J64" s="68">
        <v>8</v>
      </c>
      <c r="K64" s="68">
        <v>11</v>
      </c>
      <c r="L64" s="68">
        <v>14</v>
      </c>
      <c r="M64" s="68">
        <v>9</v>
      </c>
      <c r="N64" s="68">
        <v>8</v>
      </c>
      <c r="O64" s="68">
        <v>10</v>
      </c>
      <c r="P64" s="68">
        <v>9</v>
      </c>
      <c r="Q64" s="68"/>
      <c r="R64" s="151"/>
      <c r="S64" s="152">
        <f t="shared" si="11"/>
        <v>84</v>
      </c>
      <c r="T64" s="242"/>
      <c r="U64" s="244"/>
      <c r="V64" s="153">
        <f t="shared" si="12"/>
        <v>15</v>
      </c>
    </row>
    <row r="65" spans="1:22" ht="16.5" customHeight="1" x14ac:dyDescent="0.3">
      <c r="A65" s="245">
        <v>32</v>
      </c>
      <c r="B65" s="245">
        <v>10222</v>
      </c>
      <c r="C65" s="237" t="s">
        <v>87</v>
      </c>
      <c r="D65" s="239" t="s">
        <v>91</v>
      </c>
      <c r="E65" s="143">
        <v>76</v>
      </c>
      <c r="F65" s="144" t="s">
        <v>23</v>
      </c>
      <c r="G65" s="55">
        <v>0</v>
      </c>
      <c r="H65" s="55">
        <v>0</v>
      </c>
      <c r="I65" s="55">
        <v>7</v>
      </c>
      <c r="J65" s="55">
        <v>0</v>
      </c>
      <c r="K65" s="55">
        <v>15</v>
      </c>
      <c r="L65" s="55">
        <v>10</v>
      </c>
      <c r="M65" s="55">
        <v>9</v>
      </c>
      <c r="N65" s="55">
        <v>10</v>
      </c>
      <c r="O65" s="55">
        <v>9</v>
      </c>
      <c r="P65" s="55">
        <v>7</v>
      </c>
      <c r="Q65" s="55"/>
      <c r="R65" s="145"/>
      <c r="S65" s="146">
        <f t="shared" si="11"/>
        <v>67</v>
      </c>
      <c r="T65" s="241">
        <f>IF(E65="",0,(SUM(S65+S66)))</f>
        <v>170</v>
      </c>
      <c r="U65" s="243"/>
      <c r="V65" s="147">
        <f t="shared" si="12"/>
        <v>7</v>
      </c>
    </row>
    <row r="66" spans="1:22" ht="16.5" customHeight="1" thickBot="1" x14ac:dyDescent="0.35">
      <c r="A66" s="246"/>
      <c r="B66" s="246"/>
      <c r="C66" s="238"/>
      <c r="D66" s="240"/>
      <c r="E66" s="149">
        <v>146</v>
      </c>
      <c r="F66" s="150" t="s">
        <v>24</v>
      </c>
      <c r="G66" s="68">
        <v>13</v>
      </c>
      <c r="H66" s="68">
        <v>9</v>
      </c>
      <c r="I66" s="68">
        <v>7</v>
      </c>
      <c r="J66" s="68">
        <v>9</v>
      </c>
      <c r="K66" s="68">
        <v>15</v>
      </c>
      <c r="L66" s="68">
        <v>9</v>
      </c>
      <c r="M66" s="68">
        <v>9</v>
      </c>
      <c r="N66" s="68">
        <v>11</v>
      </c>
      <c r="O66" s="68">
        <v>11</v>
      </c>
      <c r="P66" s="68">
        <v>7</v>
      </c>
      <c r="Q66" s="68">
        <v>3</v>
      </c>
      <c r="R66" s="151"/>
      <c r="S66" s="152">
        <f t="shared" si="11"/>
        <v>103</v>
      </c>
      <c r="T66" s="242"/>
      <c r="U66" s="244"/>
      <c r="V66" s="153">
        <f t="shared" si="12"/>
        <v>29</v>
      </c>
    </row>
    <row r="67" spans="1:22" ht="16.5" customHeight="1" x14ac:dyDescent="0.3">
      <c r="A67" s="245">
        <v>33</v>
      </c>
      <c r="B67" s="245">
        <v>10223</v>
      </c>
      <c r="C67" s="237" t="s">
        <v>87</v>
      </c>
      <c r="D67" s="239" t="s">
        <v>91</v>
      </c>
      <c r="E67" s="143">
        <v>121</v>
      </c>
      <c r="F67" s="144" t="s">
        <v>23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/>
      <c r="R67" s="145"/>
      <c r="S67" s="146">
        <f t="shared" ref="S67:S68" si="13">IF(E67="","",SUM(G67:Q67)-(R67))</f>
        <v>0</v>
      </c>
      <c r="T67" s="241">
        <f>IF(E67="",0,(SUM(S67+S68)))</f>
        <v>80</v>
      </c>
      <c r="U67" s="243"/>
      <c r="V67" s="147">
        <f t="shared" ref="V67:V68" si="14">SUM(G67:I67)</f>
        <v>0</v>
      </c>
    </row>
    <row r="68" spans="1:22" ht="16.5" customHeight="1" thickBot="1" x14ac:dyDescent="0.35">
      <c r="A68" s="246"/>
      <c r="B68" s="246"/>
      <c r="C68" s="238"/>
      <c r="D68" s="240"/>
      <c r="E68" s="149">
        <v>139</v>
      </c>
      <c r="F68" s="150" t="s">
        <v>24</v>
      </c>
      <c r="G68" s="68">
        <v>0</v>
      </c>
      <c r="H68" s="68">
        <v>9</v>
      </c>
      <c r="I68" s="68">
        <v>6</v>
      </c>
      <c r="J68" s="68">
        <v>7</v>
      </c>
      <c r="K68" s="68">
        <v>11</v>
      </c>
      <c r="L68" s="68">
        <v>12</v>
      </c>
      <c r="M68" s="68">
        <v>7</v>
      </c>
      <c r="N68" s="68">
        <v>9</v>
      </c>
      <c r="O68" s="68">
        <v>10</v>
      </c>
      <c r="P68" s="68">
        <v>9</v>
      </c>
      <c r="Q68" s="68"/>
      <c r="R68" s="151"/>
      <c r="S68" s="152">
        <f t="shared" si="13"/>
        <v>80</v>
      </c>
      <c r="T68" s="242"/>
      <c r="U68" s="244"/>
      <c r="V68" s="153">
        <f t="shared" si="14"/>
        <v>15</v>
      </c>
    </row>
    <row r="69" spans="1:22" ht="16.5" customHeight="1" x14ac:dyDescent="0.3">
      <c r="A69" s="245">
        <v>34</v>
      </c>
      <c r="B69" s="245">
        <v>10224</v>
      </c>
      <c r="C69" s="237" t="s">
        <v>87</v>
      </c>
      <c r="D69" s="239" t="s">
        <v>91</v>
      </c>
      <c r="E69" s="143">
        <v>8</v>
      </c>
      <c r="F69" s="144" t="s">
        <v>23</v>
      </c>
      <c r="G69" s="55">
        <v>0</v>
      </c>
      <c r="H69" s="55">
        <v>0</v>
      </c>
      <c r="I69" s="55">
        <v>0</v>
      </c>
      <c r="J69" s="55">
        <v>7</v>
      </c>
      <c r="K69" s="55">
        <v>13</v>
      </c>
      <c r="L69" s="55">
        <v>13</v>
      </c>
      <c r="M69" s="55">
        <v>8</v>
      </c>
      <c r="N69" s="55">
        <v>9</v>
      </c>
      <c r="O69" s="55">
        <v>10</v>
      </c>
      <c r="P69" s="55">
        <v>9</v>
      </c>
      <c r="Q69" s="55"/>
      <c r="R69" s="145"/>
      <c r="S69" s="146">
        <f t="shared" ref="S69:S70" si="15">IF(E69="","",SUM(G69:Q69)-(R69))</f>
        <v>69</v>
      </c>
      <c r="T69" s="241">
        <f>IF(E69="",0,(SUM(S69+S70)))</f>
        <v>150</v>
      </c>
      <c r="U69" s="243"/>
      <c r="V69" s="147">
        <f t="shared" ref="V69:V70" si="16">SUM(G69:I69)</f>
        <v>0</v>
      </c>
    </row>
    <row r="70" spans="1:22" ht="16.5" customHeight="1" thickBot="1" x14ac:dyDescent="0.35">
      <c r="A70" s="246"/>
      <c r="B70" s="246"/>
      <c r="C70" s="238"/>
      <c r="D70" s="240"/>
      <c r="E70" s="149">
        <v>97</v>
      </c>
      <c r="F70" s="150" t="s">
        <v>24</v>
      </c>
      <c r="G70" s="68">
        <v>0</v>
      </c>
      <c r="H70" s="68">
        <v>9</v>
      </c>
      <c r="I70" s="68">
        <v>6</v>
      </c>
      <c r="J70" s="68">
        <v>8</v>
      </c>
      <c r="K70" s="68">
        <v>12</v>
      </c>
      <c r="L70" s="68">
        <v>12</v>
      </c>
      <c r="M70" s="68">
        <v>8</v>
      </c>
      <c r="N70" s="68">
        <v>8</v>
      </c>
      <c r="O70" s="68">
        <v>9</v>
      </c>
      <c r="P70" s="68">
        <v>9</v>
      </c>
      <c r="Q70" s="68"/>
      <c r="R70" s="151"/>
      <c r="S70" s="152">
        <f t="shared" si="15"/>
        <v>81</v>
      </c>
      <c r="T70" s="242"/>
      <c r="U70" s="244"/>
      <c r="V70" s="153">
        <f t="shared" si="16"/>
        <v>15</v>
      </c>
    </row>
  </sheetData>
  <mergeCells count="205">
    <mergeCell ref="A67:A68"/>
    <mergeCell ref="B67:B68"/>
    <mergeCell ref="C67:C68"/>
    <mergeCell ref="D67:D68"/>
    <mergeCell ref="T67:T68"/>
    <mergeCell ref="U67:U68"/>
    <mergeCell ref="A69:A70"/>
    <mergeCell ref="B69:B70"/>
    <mergeCell ref="C69:C70"/>
    <mergeCell ref="D69:D70"/>
    <mergeCell ref="T69:T70"/>
    <mergeCell ref="U69:U70"/>
    <mergeCell ref="A63:A64"/>
    <mergeCell ref="B63:B64"/>
    <mergeCell ref="C63:C64"/>
    <mergeCell ref="D63:D64"/>
    <mergeCell ref="T63:T64"/>
    <mergeCell ref="U63:U64"/>
    <mergeCell ref="A65:A66"/>
    <mergeCell ref="B65:B66"/>
    <mergeCell ref="C65:C66"/>
    <mergeCell ref="D65:D66"/>
    <mergeCell ref="T65:T66"/>
    <mergeCell ref="U65:U66"/>
    <mergeCell ref="U61:U62"/>
    <mergeCell ref="A61:A62"/>
    <mergeCell ref="B61:B62"/>
    <mergeCell ref="C61:C62"/>
    <mergeCell ref="D61:D62"/>
    <mergeCell ref="T61:T62"/>
    <mergeCell ref="U57:U58"/>
    <mergeCell ref="A59:A60"/>
    <mergeCell ref="B59:B60"/>
    <mergeCell ref="C59:C60"/>
    <mergeCell ref="D59:D60"/>
    <mergeCell ref="T59:T60"/>
    <mergeCell ref="U59:U60"/>
    <mergeCell ref="A57:A58"/>
    <mergeCell ref="B57:B58"/>
    <mergeCell ref="C57:C58"/>
    <mergeCell ref="D57:D58"/>
    <mergeCell ref="T57:T58"/>
    <mergeCell ref="U53:U54"/>
    <mergeCell ref="A55:A56"/>
    <mergeCell ref="B55:B56"/>
    <mergeCell ref="C55:C56"/>
    <mergeCell ref="D55:D56"/>
    <mergeCell ref="T55:T56"/>
    <mergeCell ref="U55:U56"/>
    <mergeCell ref="A53:A54"/>
    <mergeCell ref="B53:B54"/>
    <mergeCell ref="C53:C54"/>
    <mergeCell ref="D53:D54"/>
    <mergeCell ref="T53:T54"/>
    <mergeCell ref="U49:U50"/>
    <mergeCell ref="A51:A52"/>
    <mergeCell ref="B51:B52"/>
    <mergeCell ref="C51:C52"/>
    <mergeCell ref="D51:D52"/>
    <mergeCell ref="T51:T52"/>
    <mergeCell ref="U51:U52"/>
    <mergeCell ref="A49:A50"/>
    <mergeCell ref="B49:B50"/>
    <mergeCell ref="C49:C50"/>
    <mergeCell ref="D49:D50"/>
    <mergeCell ref="T49:T50"/>
    <mergeCell ref="U45:U46"/>
    <mergeCell ref="A47:A48"/>
    <mergeCell ref="B47:B48"/>
    <mergeCell ref="C47:C48"/>
    <mergeCell ref="D47:D48"/>
    <mergeCell ref="T47:T48"/>
    <mergeCell ref="U47:U48"/>
    <mergeCell ref="A45:A46"/>
    <mergeCell ref="B45:B46"/>
    <mergeCell ref="C45:C46"/>
    <mergeCell ref="D45:D46"/>
    <mergeCell ref="T45:T46"/>
    <mergeCell ref="U41:U42"/>
    <mergeCell ref="A43:A44"/>
    <mergeCell ref="B43:B44"/>
    <mergeCell ref="C43:C44"/>
    <mergeCell ref="D43:D44"/>
    <mergeCell ref="T43:T44"/>
    <mergeCell ref="U43:U44"/>
    <mergeCell ref="A41:A42"/>
    <mergeCell ref="B41:B42"/>
    <mergeCell ref="C41:C42"/>
    <mergeCell ref="D41:D42"/>
    <mergeCell ref="T41:T42"/>
    <mergeCell ref="U37:U38"/>
    <mergeCell ref="A39:A40"/>
    <mergeCell ref="B39:B40"/>
    <mergeCell ref="C39:C40"/>
    <mergeCell ref="D39:D40"/>
    <mergeCell ref="T39:T40"/>
    <mergeCell ref="U39:U40"/>
    <mergeCell ref="A37:A38"/>
    <mergeCell ref="B37:B38"/>
    <mergeCell ref="C37:C38"/>
    <mergeCell ref="D37:D38"/>
    <mergeCell ref="T37:T38"/>
    <mergeCell ref="U33:U34"/>
    <mergeCell ref="A35:A36"/>
    <mergeCell ref="B35:B36"/>
    <mergeCell ref="C35:C36"/>
    <mergeCell ref="D35:D36"/>
    <mergeCell ref="T35:T36"/>
    <mergeCell ref="U35:U36"/>
    <mergeCell ref="A33:A34"/>
    <mergeCell ref="B33:B34"/>
    <mergeCell ref="C33:C34"/>
    <mergeCell ref="D33:D34"/>
    <mergeCell ref="T33:T34"/>
    <mergeCell ref="U29:U30"/>
    <mergeCell ref="A31:A32"/>
    <mergeCell ref="B31:B32"/>
    <mergeCell ref="C31:C32"/>
    <mergeCell ref="D31:D32"/>
    <mergeCell ref="T31:T32"/>
    <mergeCell ref="U31:U32"/>
    <mergeCell ref="A29:A30"/>
    <mergeCell ref="B29:B30"/>
    <mergeCell ref="C29:C30"/>
    <mergeCell ref="D29:D30"/>
    <mergeCell ref="T29:T30"/>
    <mergeCell ref="T3:T4"/>
    <mergeCell ref="U3:U4"/>
    <mergeCell ref="B1:W1"/>
    <mergeCell ref="B15:B16"/>
    <mergeCell ref="C15:C16"/>
    <mergeCell ref="D15:D16"/>
    <mergeCell ref="T15:T16"/>
    <mergeCell ref="U15:U16"/>
    <mergeCell ref="B13:B14"/>
    <mergeCell ref="C13:C14"/>
    <mergeCell ref="D13:D14"/>
    <mergeCell ref="T13:T14"/>
    <mergeCell ref="U13:U14"/>
    <mergeCell ref="B3:B4"/>
    <mergeCell ref="C3:C4"/>
    <mergeCell ref="U11:U12"/>
    <mergeCell ref="B5:B6"/>
    <mergeCell ref="C5:C6"/>
    <mergeCell ref="D5:D6"/>
    <mergeCell ref="T5:T6"/>
    <mergeCell ref="U5:U6"/>
    <mergeCell ref="T9:T10"/>
    <mergeCell ref="U9:U10"/>
    <mergeCell ref="T7:T8"/>
    <mergeCell ref="U7:U8"/>
    <mergeCell ref="D9:D10"/>
    <mergeCell ref="B11:B12"/>
    <mergeCell ref="C11:C12"/>
    <mergeCell ref="A17:A18"/>
    <mergeCell ref="T11:T12"/>
    <mergeCell ref="B17:B18"/>
    <mergeCell ref="C17:C18"/>
    <mergeCell ref="D17:D18"/>
    <mergeCell ref="T17:T18"/>
    <mergeCell ref="U17:U18"/>
    <mergeCell ref="A3:A4"/>
    <mergeCell ref="A9:A10"/>
    <mergeCell ref="D11:D12"/>
    <mergeCell ref="A7:A8"/>
    <mergeCell ref="A11:A12"/>
    <mergeCell ref="A5:A6"/>
    <mergeCell ref="A15:A16"/>
    <mergeCell ref="A13:A14"/>
    <mergeCell ref="D3:D4"/>
    <mergeCell ref="B9:B10"/>
    <mergeCell ref="C9:C10"/>
    <mergeCell ref="B7:B8"/>
    <mergeCell ref="C7:C8"/>
    <mergeCell ref="D7:D8"/>
    <mergeCell ref="U19:U20"/>
    <mergeCell ref="A21:A22"/>
    <mergeCell ref="B21:B22"/>
    <mergeCell ref="C21:C22"/>
    <mergeCell ref="D21:D22"/>
    <mergeCell ref="T21:T22"/>
    <mergeCell ref="U21:U22"/>
    <mergeCell ref="A19:A20"/>
    <mergeCell ref="B19:B20"/>
    <mergeCell ref="C19:C20"/>
    <mergeCell ref="D19:D20"/>
    <mergeCell ref="T19:T20"/>
    <mergeCell ref="U27:U28"/>
    <mergeCell ref="A27:A28"/>
    <mergeCell ref="B27:B28"/>
    <mergeCell ref="C27:C28"/>
    <mergeCell ref="D27:D28"/>
    <mergeCell ref="T27:T28"/>
    <mergeCell ref="U23:U24"/>
    <mergeCell ref="A25:A26"/>
    <mergeCell ref="B25:B26"/>
    <mergeCell ref="C25:C26"/>
    <mergeCell ref="D25:D26"/>
    <mergeCell ref="T25:T26"/>
    <mergeCell ref="U25:U26"/>
    <mergeCell ref="A23:A24"/>
    <mergeCell ref="B23:B24"/>
    <mergeCell ref="C23:C24"/>
    <mergeCell ref="D23:D24"/>
    <mergeCell ref="T23:T24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V38"/>
  <sheetViews>
    <sheetView topLeftCell="B1" zoomScale="97" zoomScaleNormal="97" zoomScaleSheetLayoutView="50" workbookViewId="0">
      <pane ySplit="2" topLeftCell="A3" activePane="bottomLeft" state="frozen"/>
      <selection activeCell="B1" sqref="B1"/>
      <selection pane="bottomLeft" activeCell="S33" sqref="S33"/>
    </sheetView>
  </sheetViews>
  <sheetFormatPr defaultRowHeight="15.75" customHeight="1" x14ac:dyDescent="0.3"/>
  <cols>
    <col min="1" max="2" width="4.5546875" style="2" bestFit="1" customWidth="1"/>
    <col min="3" max="3" width="29.77734375" style="2" customWidth="1"/>
    <col min="4" max="4" width="7.77734375" style="2" customWidth="1"/>
    <col min="5" max="5" width="7.77734375" style="6" customWidth="1"/>
    <col min="6" max="16" width="7.77734375" style="9" customWidth="1"/>
    <col min="17" max="17" width="7.77734375" style="24" customWidth="1"/>
    <col min="18" max="18" width="7.77734375" style="1" customWidth="1"/>
    <col min="19" max="19" width="7.77734375" style="4" customWidth="1"/>
    <col min="20" max="20" width="12.44140625" style="1" bestFit="1" customWidth="1"/>
    <col min="21" max="257" width="9.109375" style="1"/>
    <col min="258" max="258" width="4.5546875" style="1" bestFit="1" customWidth="1"/>
    <col min="259" max="259" width="29.77734375" style="1" customWidth="1"/>
    <col min="260" max="275" width="7.77734375" style="1" customWidth="1"/>
    <col min="276" max="276" width="12.44140625" style="1" bestFit="1" customWidth="1"/>
    <col min="277" max="513" width="9.109375" style="1"/>
    <col min="514" max="514" width="4.5546875" style="1" bestFit="1" customWidth="1"/>
    <col min="515" max="515" width="29.77734375" style="1" customWidth="1"/>
    <col min="516" max="531" width="7.77734375" style="1" customWidth="1"/>
    <col min="532" max="532" width="12.44140625" style="1" bestFit="1" customWidth="1"/>
    <col min="533" max="769" width="9.109375" style="1"/>
    <col min="770" max="770" width="4.5546875" style="1" bestFit="1" customWidth="1"/>
    <col min="771" max="771" width="29.77734375" style="1" customWidth="1"/>
    <col min="772" max="787" width="7.77734375" style="1" customWidth="1"/>
    <col min="788" max="788" width="12.44140625" style="1" bestFit="1" customWidth="1"/>
    <col min="789" max="1025" width="9.109375" style="1"/>
    <col min="1026" max="1026" width="4.5546875" style="1" bestFit="1" customWidth="1"/>
    <col min="1027" max="1027" width="29.77734375" style="1" customWidth="1"/>
    <col min="1028" max="1043" width="7.77734375" style="1" customWidth="1"/>
    <col min="1044" max="1044" width="12.44140625" style="1" bestFit="1" customWidth="1"/>
    <col min="1045" max="1281" width="9.109375" style="1"/>
    <col min="1282" max="1282" width="4.5546875" style="1" bestFit="1" customWidth="1"/>
    <col min="1283" max="1283" width="29.77734375" style="1" customWidth="1"/>
    <col min="1284" max="1299" width="7.77734375" style="1" customWidth="1"/>
    <col min="1300" max="1300" width="12.44140625" style="1" bestFit="1" customWidth="1"/>
    <col min="1301" max="1537" width="9.109375" style="1"/>
    <col min="1538" max="1538" width="4.5546875" style="1" bestFit="1" customWidth="1"/>
    <col min="1539" max="1539" width="29.77734375" style="1" customWidth="1"/>
    <col min="1540" max="1555" width="7.77734375" style="1" customWidth="1"/>
    <col min="1556" max="1556" width="12.44140625" style="1" bestFit="1" customWidth="1"/>
    <col min="1557" max="1793" width="9.109375" style="1"/>
    <col min="1794" max="1794" width="4.5546875" style="1" bestFit="1" customWidth="1"/>
    <col min="1795" max="1795" width="29.77734375" style="1" customWidth="1"/>
    <col min="1796" max="1811" width="7.77734375" style="1" customWidth="1"/>
    <col min="1812" max="1812" width="12.44140625" style="1" bestFit="1" customWidth="1"/>
    <col min="1813" max="2049" width="9.109375" style="1"/>
    <col min="2050" max="2050" width="4.5546875" style="1" bestFit="1" customWidth="1"/>
    <col min="2051" max="2051" width="29.77734375" style="1" customWidth="1"/>
    <col min="2052" max="2067" width="7.77734375" style="1" customWidth="1"/>
    <col min="2068" max="2068" width="12.44140625" style="1" bestFit="1" customWidth="1"/>
    <col min="2069" max="2305" width="9.109375" style="1"/>
    <col min="2306" max="2306" width="4.5546875" style="1" bestFit="1" customWidth="1"/>
    <col min="2307" max="2307" width="29.77734375" style="1" customWidth="1"/>
    <col min="2308" max="2323" width="7.77734375" style="1" customWidth="1"/>
    <col min="2324" max="2324" width="12.44140625" style="1" bestFit="1" customWidth="1"/>
    <col min="2325" max="2561" width="9.109375" style="1"/>
    <col min="2562" max="2562" width="4.5546875" style="1" bestFit="1" customWidth="1"/>
    <col min="2563" max="2563" width="29.77734375" style="1" customWidth="1"/>
    <col min="2564" max="2579" width="7.77734375" style="1" customWidth="1"/>
    <col min="2580" max="2580" width="12.44140625" style="1" bestFit="1" customWidth="1"/>
    <col min="2581" max="2817" width="9.109375" style="1"/>
    <col min="2818" max="2818" width="4.5546875" style="1" bestFit="1" customWidth="1"/>
    <col min="2819" max="2819" width="29.77734375" style="1" customWidth="1"/>
    <col min="2820" max="2835" width="7.77734375" style="1" customWidth="1"/>
    <col min="2836" max="2836" width="12.44140625" style="1" bestFit="1" customWidth="1"/>
    <col min="2837" max="3073" width="9.109375" style="1"/>
    <col min="3074" max="3074" width="4.5546875" style="1" bestFit="1" customWidth="1"/>
    <col min="3075" max="3075" width="29.77734375" style="1" customWidth="1"/>
    <col min="3076" max="3091" width="7.77734375" style="1" customWidth="1"/>
    <col min="3092" max="3092" width="12.44140625" style="1" bestFit="1" customWidth="1"/>
    <col min="3093" max="3329" width="9.109375" style="1"/>
    <col min="3330" max="3330" width="4.5546875" style="1" bestFit="1" customWidth="1"/>
    <col min="3331" max="3331" width="29.77734375" style="1" customWidth="1"/>
    <col min="3332" max="3347" width="7.77734375" style="1" customWidth="1"/>
    <col min="3348" max="3348" width="12.44140625" style="1" bestFit="1" customWidth="1"/>
    <col min="3349" max="3585" width="9.109375" style="1"/>
    <col min="3586" max="3586" width="4.5546875" style="1" bestFit="1" customWidth="1"/>
    <col min="3587" max="3587" width="29.77734375" style="1" customWidth="1"/>
    <col min="3588" max="3603" width="7.77734375" style="1" customWidth="1"/>
    <col min="3604" max="3604" width="12.44140625" style="1" bestFit="1" customWidth="1"/>
    <col min="3605" max="3841" width="9.109375" style="1"/>
    <col min="3842" max="3842" width="4.5546875" style="1" bestFit="1" customWidth="1"/>
    <col min="3843" max="3843" width="29.77734375" style="1" customWidth="1"/>
    <col min="3844" max="3859" width="7.77734375" style="1" customWidth="1"/>
    <col min="3860" max="3860" width="12.44140625" style="1" bestFit="1" customWidth="1"/>
    <col min="3861" max="4097" width="9.109375" style="1"/>
    <col min="4098" max="4098" width="4.5546875" style="1" bestFit="1" customWidth="1"/>
    <col min="4099" max="4099" width="29.77734375" style="1" customWidth="1"/>
    <col min="4100" max="4115" width="7.77734375" style="1" customWidth="1"/>
    <col min="4116" max="4116" width="12.44140625" style="1" bestFit="1" customWidth="1"/>
    <col min="4117" max="4353" width="9.109375" style="1"/>
    <col min="4354" max="4354" width="4.5546875" style="1" bestFit="1" customWidth="1"/>
    <col min="4355" max="4355" width="29.77734375" style="1" customWidth="1"/>
    <col min="4356" max="4371" width="7.77734375" style="1" customWidth="1"/>
    <col min="4372" max="4372" width="12.44140625" style="1" bestFit="1" customWidth="1"/>
    <col min="4373" max="4609" width="9.109375" style="1"/>
    <col min="4610" max="4610" width="4.5546875" style="1" bestFit="1" customWidth="1"/>
    <col min="4611" max="4611" width="29.77734375" style="1" customWidth="1"/>
    <col min="4612" max="4627" width="7.77734375" style="1" customWidth="1"/>
    <col min="4628" max="4628" width="12.44140625" style="1" bestFit="1" customWidth="1"/>
    <col min="4629" max="4865" width="9.109375" style="1"/>
    <col min="4866" max="4866" width="4.5546875" style="1" bestFit="1" customWidth="1"/>
    <col min="4867" max="4867" width="29.77734375" style="1" customWidth="1"/>
    <col min="4868" max="4883" width="7.77734375" style="1" customWidth="1"/>
    <col min="4884" max="4884" width="12.44140625" style="1" bestFit="1" customWidth="1"/>
    <col min="4885" max="5121" width="9.109375" style="1"/>
    <col min="5122" max="5122" width="4.5546875" style="1" bestFit="1" customWidth="1"/>
    <col min="5123" max="5123" width="29.77734375" style="1" customWidth="1"/>
    <col min="5124" max="5139" width="7.77734375" style="1" customWidth="1"/>
    <col min="5140" max="5140" width="12.44140625" style="1" bestFit="1" customWidth="1"/>
    <col min="5141" max="5377" width="9.109375" style="1"/>
    <col min="5378" max="5378" width="4.5546875" style="1" bestFit="1" customWidth="1"/>
    <col min="5379" max="5379" width="29.77734375" style="1" customWidth="1"/>
    <col min="5380" max="5395" width="7.77734375" style="1" customWidth="1"/>
    <col min="5396" max="5396" width="12.44140625" style="1" bestFit="1" customWidth="1"/>
    <col min="5397" max="5633" width="9.109375" style="1"/>
    <col min="5634" max="5634" width="4.5546875" style="1" bestFit="1" customWidth="1"/>
    <col min="5635" max="5635" width="29.77734375" style="1" customWidth="1"/>
    <col min="5636" max="5651" width="7.77734375" style="1" customWidth="1"/>
    <col min="5652" max="5652" width="12.44140625" style="1" bestFit="1" customWidth="1"/>
    <col min="5653" max="5889" width="9.109375" style="1"/>
    <col min="5890" max="5890" width="4.5546875" style="1" bestFit="1" customWidth="1"/>
    <col min="5891" max="5891" width="29.77734375" style="1" customWidth="1"/>
    <col min="5892" max="5907" width="7.77734375" style="1" customWidth="1"/>
    <col min="5908" max="5908" width="12.44140625" style="1" bestFit="1" customWidth="1"/>
    <col min="5909" max="6145" width="9.109375" style="1"/>
    <col min="6146" max="6146" width="4.5546875" style="1" bestFit="1" customWidth="1"/>
    <col min="6147" max="6147" width="29.77734375" style="1" customWidth="1"/>
    <col min="6148" max="6163" width="7.77734375" style="1" customWidth="1"/>
    <col min="6164" max="6164" width="12.44140625" style="1" bestFit="1" customWidth="1"/>
    <col min="6165" max="6401" width="9.109375" style="1"/>
    <col min="6402" max="6402" width="4.5546875" style="1" bestFit="1" customWidth="1"/>
    <col min="6403" max="6403" width="29.77734375" style="1" customWidth="1"/>
    <col min="6404" max="6419" width="7.77734375" style="1" customWidth="1"/>
    <col min="6420" max="6420" width="12.44140625" style="1" bestFit="1" customWidth="1"/>
    <col min="6421" max="6657" width="9.109375" style="1"/>
    <col min="6658" max="6658" width="4.5546875" style="1" bestFit="1" customWidth="1"/>
    <col min="6659" max="6659" width="29.77734375" style="1" customWidth="1"/>
    <col min="6660" max="6675" width="7.77734375" style="1" customWidth="1"/>
    <col min="6676" max="6676" width="12.44140625" style="1" bestFit="1" customWidth="1"/>
    <col min="6677" max="6913" width="9.109375" style="1"/>
    <col min="6914" max="6914" width="4.5546875" style="1" bestFit="1" customWidth="1"/>
    <col min="6915" max="6915" width="29.77734375" style="1" customWidth="1"/>
    <col min="6916" max="6931" width="7.77734375" style="1" customWidth="1"/>
    <col min="6932" max="6932" width="12.44140625" style="1" bestFit="1" customWidth="1"/>
    <col min="6933" max="7169" width="9.109375" style="1"/>
    <col min="7170" max="7170" width="4.5546875" style="1" bestFit="1" customWidth="1"/>
    <col min="7171" max="7171" width="29.77734375" style="1" customWidth="1"/>
    <col min="7172" max="7187" width="7.77734375" style="1" customWidth="1"/>
    <col min="7188" max="7188" width="12.44140625" style="1" bestFit="1" customWidth="1"/>
    <col min="7189" max="7425" width="9.109375" style="1"/>
    <col min="7426" max="7426" width="4.5546875" style="1" bestFit="1" customWidth="1"/>
    <col min="7427" max="7427" width="29.77734375" style="1" customWidth="1"/>
    <col min="7428" max="7443" width="7.77734375" style="1" customWidth="1"/>
    <col min="7444" max="7444" width="12.44140625" style="1" bestFit="1" customWidth="1"/>
    <col min="7445" max="7681" width="9.109375" style="1"/>
    <col min="7682" max="7682" width="4.5546875" style="1" bestFit="1" customWidth="1"/>
    <col min="7683" max="7683" width="29.77734375" style="1" customWidth="1"/>
    <col min="7684" max="7699" width="7.77734375" style="1" customWidth="1"/>
    <col min="7700" max="7700" width="12.44140625" style="1" bestFit="1" customWidth="1"/>
    <col min="7701" max="7937" width="9.109375" style="1"/>
    <col min="7938" max="7938" width="4.5546875" style="1" bestFit="1" customWidth="1"/>
    <col min="7939" max="7939" width="29.77734375" style="1" customWidth="1"/>
    <col min="7940" max="7955" width="7.77734375" style="1" customWidth="1"/>
    <col min="7956" max="7956" width="12.44140625" style="1" bestFit="1" customWidth="1"/>
    <col min="7957" max="8193" width="9.109375" style="1"/>
    <col min="8194" max="8194" width="4.5546875" style="1" bestFit="1" customWidth="1"/>
    <col min="8195" max="8195" width="29.77734375" style="1" customWidth="1"/>
    <col min="8196" max="8211" width="7.77734375" style="1" customWidth="1"/>
    <col min="8212" max="8212" width="12.44140625" style="1" bestFit="1" customWidth="1"/>
    <col min="8213" max="8449" width="9.109375" style="1"/>
    <col min="8450" max="8450" width="4.5546875" style="1" bestFit="1" customWidth="1"/>
    <col min="8451" max="8451" width="29.77734375" style="1" customWidth="1"/>
    <col min="8452" max="8467" width="7.77734375" style="1" customWidth="1"/>
    <col min="8468" max="8468" width="12.44140625" style="1" bestFit="1" customWidth="1"/>
    <col min="8469" max="8705" width="9.109375" style="1"/>
    <col min="8706" max="8706" width="4.5546875" style="1" bestFit="1" customWidth="1"/>
    <col min="8707" max="8707" width="29.77734375" style="1" customWidth="1"/>
    <col min="8708" max="8723" width="7.77734375" style="1" customWidth="1"/>
    <col min="8724" max="8724" width="12.44140625" style="1" bestFit="1" customWidth="1"/>
    <col min="8725" max="8961" width="9.109375" style="1"/>
    <col min="8962" max="8962" width="4.5546875" style="1" bestFit="1" customWidth="1"/>
    <col min="8963" max="8963" width="29.77734375" style="1" customWidth="1"/>
    <col min="8964" max="8979" width="7.77734375" style="1" customWidth="1"/>
    <col min="8980" max="8980" width="12.44140625" style="1" bestFit="1" customWidth="1"/>
    <col min="8981" max="9217" width="9.109375" style="1"/>
    <col min="9218" max="9218" width="4.5546875" style="1" bestFit="1" customWidth="1"/>
    <col min="9219" max="9219" width="29.77734375" style="1" customWidth="1"/>
    <col min="9220" max="9235" width="7.77734375" style="1" customWidth="1"/>
    <col min="9236" max="9236" width="12.44140625" style="1" bestFit="1" customWidth="1"/>
    <col min="9237" max="9473" width="9.109375" style="1"/>
    <col min="9474" max="9474" width="4.5546875" style="1" bestFit="1" customWidth="1"/>
    <col min="9475" max="9475" width="29.77734375" style="1" customWidth="1"/>
    <col min="9476" max="9491" width="7.77734375" style="1" customWidth="1"/>
    <col min="9492" max="9492" width="12.44140625" style="1" bestFit="1" customWidth="1"/>
    <col min="9493" max="9729" width="9.109375" style="1"/>
    <col min="9730" max="9730" width="4.5546875" style="1" bestFit="1" customWidth="1"/>
    <col min="9731" max="9731" width="29.77734375" style="1" customWidth="1"/>
    <col min="9732" max="9747" width="7.77734375" style="1" customWidth="1"/>
    <col min="9748" max="9748" width="12.44140625" style="1" bestFit="1" customWidth="1"/>
    <col min="9749" max="9985" width="9.109375" style="1"/>
    <col min="9986" max="9986" width="4.5546875" style="1" bestFit="1" customWidth="1"/>
    <col min="9987" max="9987" width="29.77734375" style="1" customWidth="1"/>
    <col min="9988" max="10003" width="7.77734375" style="1" customWidth="1"/>
    <col min="10004" max="10004" width="12.44140625" style="1" bestFit="1" customWidth="1"/>
    <col min="10005" max="10241" width="9.109375" style="1"/>
    <col min="10242" max="10242" width="4.5546875" style="1" bestFit="1" customWidth="1"/>
    <col min="10243" max="10243" width="29.77734375" style="1" customWidth="1"/>
    <col min="10244" max="10259" width="7.77734375" style="1" customWidth="1"/>
    <col min="10260" max="10260" width="12.44140625" style="1" bestFit="1" customWidth="1"/>
    <col min="10261" max="10497" width="9.109375" style="1"/>
    <col min="10498" max="10498" width="4.5546875" style="1" bestFit="1" customWidth="1"/>
    <col min="10499" max="10499" width="29.77734375" style="1" customWidth="1"/>
    <col min="10500" max="10515" width="7.77734375" style="1" customWidth="1"/>
    <col min="10516" max="10516" width="12.44140625" style="1" bestFit="1" customWidth="1"/>
    <col min="10517" max="10753" width="9.109375" style="1"/>
    <col min="10754" max="10754" width="4.5546875" style="1" bestFit="1" customWidth="1"/>
    <col min="10755" max="10755" width="29.77734375" style="1" customWidth="1"/>
    <col min="10756" max="10771" width="7.77734375" style="1" customWidth="1"/>
    <col min="10772" max="10772" width="12.44140625" style="1" bestFit="1" customWidth="1"/>
    <col min="10773" max="11009" width="9.109375" style="1"/>
    <col min="11010" max="11010" width="4.5546875" style="1" bestFit="1" customWidth="1"/>
    <col min="11011" max="11011" width="29.77734375" style="1" customWidth="1"/>
    <col min="11012" max="11027" width="7.77734375" style="1" customWidth="1"/>
    <col min="11028" max="11028" width="12.44140625" style="1" bestFit="1" customWidth="1"/>
    <col min="11029" max="11265" width="9.109375" style="1"/>
    <col min="11266" max="11266" width="4.5546875" style="1" bestFit="1" customWidth="1"/>
    <col min="11267" max="11267" width="29.77734375" style="1" customWidth="1"/>
    <col min="11268" max="11283" width="7.77734375" style="1" customWidth="1"/>
    <col min="11284" max="11284" width="12.44140625" style="1" bestFit="1" customWidth="1"/>
    <col min="11285" max="11521" width="9.109375" style="1"/>
    <col min="11522" max="11522" width="4.5546875" style="1" bestFit="1" customWidth="1"/>
    <col min="11523" max="11523" width="29.77734375" style="1" customWidth="1"/>
    <col min="11524" max="11539" width="7.77734375" style="1" customWidth="1"/>
    <col min="11540" max="11540" width="12.44140625" style="1" bestFit="1" customWidth="1"/>
    <col min="11541" max="11777" width="9.109375" style="1"/>
    <col min="11778" max="11778" width="4.5546875" style="1" bestFit="1" customWidth="1"/>
    <col min="11779" max="11779" width="29.77734375" style="1" customWidth="1"/>
    <col min="11780" max="11795" width="7.77734375" style="1" customWidth="1"/>
    <col min="11796" max="11796" width="12.44140625" style="1" bestFit="1" customWidth="1"/>
    <col min="11797" max="12033" width="9.109375" style="1"/>
    <col min="12034" max="12034" width="4.5546875" style="1" bestFit="1" customWidth="1"/>
    <col min="12035" max="12035" width="29.77734375" style="1" customWidth="1"/>
    <col min="12036" max="12051" width="7.77734375" style="1" customWidth="1"/>
    <col min="12052" max="12052" width="12.44140625" style="1" bestFit="1" customWidth="1"/>
    <col min="12053" max="12289" width="9.109375" style="1"/>
    <col min="12290" max="12290" width="4.5546875" style="1" bestFit="1" customWidth="1"/>
    <col min="12291" max="12291" width="29.77734375" style="1" customWidth="1"/>
    <col min="12292" max="12307" width="7.77734375" style="1" customWidth="1"/>
    <col min="12308" max="12308" width="12.44140625" style="1" bestFit="1" customWidth="1"/>
    <col min="12309" max="12545" width="9.109375" style="1"/>
    <col min="12546" max="12546" width="4.5546875" style="1" bestFit="1" customWidth="1"/>
    <col min="12547" max="12547" width="29.77734375" style="1" customWidth="1"/>
    <col min="12548" max="12563" width="7.77734375" style="1" customWidth="1"/>
    <col min="12564" max="12564" width="12.44140625" style="1" bestFit="1" customWidth="1"/>
    <col min="12565" max="12801" width="9.109375" style="1"/>
    <col min="12802" max="12802" width="4.5546875" style="1" bestFit="1" customWidth="1"/>
    <col min="12803" max="12803" width="29.77734375" style="1" customWidth="1"/>
    <col min="12804" max="12819" width="7.77734375" style="1" customWidth="1"/>
    <col min="12820" max="12820" width="12.44140625" style="1" bestFit="1" customWidth="1"/>
    <col min="12821" max="13057" width="9.109375" style="1"/>
    <col min="13058" max="13058" width="4.5546875" style="1" bestFit="1" customWidth="1"/>
    <col min="13059" max="13059" width="29.77734375" style="1" customWidth="1"/>
    <col min="13060" max="13075" width="7.77734375" style="1" customWidth="1"/>
    <col min="13076" max="13076" width="12.44140625" style="1" bestFit="1" customWidth="1"/>
    <col min="13077" max="13313" width="9.109375" style="1"/>
    <col min="13314" max="13314" width="4.5546875" style="1" bestFit="1" customWidth="1"/>
    <col min="13315" max="13315" width="29.77734375" style="1" customWidth="1"/>
    <col min="13316" max="13331" width="7.77734375" style="1" customWidth="1"/>
    <col min="13332" max="13332" width="12.44140625" style="1" bestFit="1" customWidth="1"/>
    <col min="13333" max="13569" width="9.109375" style="1"/>
    <col min="13570" max="13570" width="4.5546875" style="1" bestFit="1" customWidth="1"/>
    <col min="13571" max="13571" width="29.77734375" style="1" customWidth="1"/>
    <col min="13572" max="13587" width="7.77734375" style="1" customWidth="1"/>
    <col min="13588" max="13588" width="12.44140625" style="1" bestFit="1" customWidth="1"/>
    <col min="13589" max="13825" width="9.109375" style="1"/>
    <col min="13826" max="13826" width="4.5546875" style="1" bestFit="1" customWidth="1"/>
    <col min="13827" max="13827" width="29.77734375" style="1" customWidth="1"/>
    <col min="13828" max="13843" width="7.77734375" style="1" customWidth="1"/>
    <col min="13844" max="13844" width="12.44140625" style="1" bestFit="1" customWidth="1"/>
    <col min="13845" max="14081" width="9.109375" style="1"/>
    <col min="14082" max="14082" width="4.5546875" style="1" bestFit="1" customWidth="1"/>
    <col min="14083" max="14083" width="29.77734375" style="1" customWidth="1"/>
    <col min="14084" max="14099" width="7.77734375" style="1" customWidth="1"/>
    <col min="14100" max="14100" width="12.44140625" style="1" bestFit="1" customWidth="1"/>
    <col min="14101" max="14337" width="9.109375" style="1"/>
    <col min="14338" max="14338" width="4.5546875" style="1" bestFit="1" customWidth="1"/>
    <col min="14339" max="14339" width="29.77734375" style="1" customWidth="1"/>
    <col min="14340" max="14355" width="7.77734375" style="1" customWidth="1"/>
    <col min="14356" max="14356" width="12.44140625" style="1" bestFit="1" customWidth="1"/>
    <col min="14357" max="14593" width="9.109375" style="1"/>
    <col min="14594" max="14594" width="4.5546875" style="1" bestFit="1" customWidth="1"/>
    <col min="14595" max="14595" width="29.77734375" style="1" customWidth="1"/>
    <col min="14596" max="14611" width="7.77734375" style="1" customWidth="1"/>
    <col min="14612" max="14612" width="12.44140625" style="1" bestFit="1" customWidth="1"/>
    <col min="14613" max="14849" width="9.109375" style="1"/>
    <col min="14850" max="14850" width="4.5546875" style="1" bestFit="1" customWidth="1"/>
    <col min="14851" max="14851" width="29.77734375" style="1" customWidth="1"/>
    <col min="14852" max="14867" width="7.77734375" style="1" customWidth="1"/>
    <col min="14868" max="14868" width="12.44140625" style="1" bestFit="1" customWidth="1"/>
    <col min="14869" max="15105" width="9.109375" style="1"/>
    <col min="15106" max="15106" width="4.5546875" style="1" bestFit="1" customWidth="1"/>
    <col min="15107" max="15107" width="29.77734375" style="1" customWidth="1"/>
    <col min="15108" max="15123" width="7.77734375" style="1" customWidth="1"/>
    <col min="15124" max="15124" width="12.44140625" style="1" bestFit="1" customWidth="1"/>
    <col min="15125" max="15361" width="9.109375" style="1"/>
    <col min="15362" max="15362" width="4.5546875" style="1" bestFit="1" customWidth="1"/>
    <col min="15363" max="15363" width="29.77734375" style="1" customWidth="1"/>
    <col min="15364" max="15379" width="7.77734375" style="1" customWidth="1"/>
    <col min="15380" max="15380" width="12.44140625" style="1" bestFit="1" customWidth="1"/>
    <col min="15381" max="15617" width="9.109375" style="1"/>
    <col min="15618" max="15618" width="4.5546875" style="1" bestFit="1" customWidth="1"/>
    <col min="15619" max="15619" width="29.77734375" style="1" customWidth="1"/>
    <col min="15620" max="15635" width="7.77734375" style="1" customWidth="1"/>
    <col min="15636" max="15636" width="12.44140625" style="1" bestFit="1" customWidth="1"/>
    <col min="15637" max="15873" width="9.109375" style="1"/>
    <col min="15874" max="15874" width="4.5546875" style="1" bestFit="1" customWidth="1"/>
    <col min="15875" max="15875" width="29.77734375" style="1" customWidth="1"/>
    <col min="15876" max="15891" width="7.77734375" style="1" customWidth="1"/>
    <col min="15892" max="15892" width="12.44140625" style="1" bestFit="1" customWidth="1"/>
    <col min="15893" max="16129" width="9.109375" style="1"/>
    <col min="16130" max="16130" width="4.5546875" style="1" bestFit="1" customWidth="1"/>
    <col min="16131" max="16131" width="29.77734375" style="1" customWidth="1"/>
    <col min="16132" max="16147" width="7.77734375" style="1" customWidth="1"/>
    <col min="16148" max="16148" width="12.44140625" style="1" bestFit="1" customWidth="1"/>
    <col min="16149" max="16384" width="9.109375" style="1"/>
  </cols>
  <sheetData>
    <row r="1" spans="1:22" ht="22.8" x14ac:dyDescent="0.4">
      <c r="A1" s="1"/>
      <c r="B1" s="235" t="s">
        <v>38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spans="1:22" s="11" customFormat="1" ht="15.75" customHeight="1" thickBot="1" x14ac:dyDescent="0.25">
      <c r="A2" s="119" t="s">
        <v>29</v>
      </c>
      <c r="B2" s="119" t="s">
        <v>20</v>
      </c>
      <c r="C2" s="120" t="s">
        <v>59</v>
      </c>
      <c r="D2" s="120" t="s">
        <v>27</v>
      </c>
      <c r="E2" s="121" t="s">
        <v>0</v>
      </c>
      <c r="F2" s="122" t="s">
        <v>2</v>
      </c>
      <c r="G2" s="122" t="s">
        <v>3</v>
      </c>
      <c r="H2" s="122" t="s">
        <v>4</v>
      </c>
      <c r="I2" s="122" t="s">
        <v>21</v>
      </c>
      <c r="J2" s="122" t="s">
        <v>5</v>
      </c>
      <c r="K2" s="122" t="s">
        <v>6</v>
      </c>
      <c r="L2" s="122" t="s">
        <v>7</v>
      </c>
      <c r="M2" s="122" t="s">
        <v>8</v>
      </c>
      <c r="N2" s="122" t="s">
        <v>19</v>
      </c>
      <c r="O2" s="122" t="s">
        <v>25</v>
      </c>
      <c r="P2" s="122" t="s">
        <v>17</v>
      </c>
      <c r="Q2" s="123" t="s">
        <v>9</v>
      </c>
      <c r="R2" s="124" t="s">
        <v>26</v>
      </c>
      <c r="S2" s="125" t="s">
        <v>10</v>
      </c>
      <c r="T2" s="126" t="s">
        <v>30</v>
      </c>
      <c r="U2" s="5"/>
    </row>
    <row r="3" spans="1:22" ht="17.25" customHeight="1" x14ac:dyDescent="0.3">
      <c r="A3" s="127">
        <v>1</v>
      </c>
      <c r="B3" s="127">
        <v>10101</v>
      </c>
      <c r="C3" s="128" t="s">
        <v>99</v>
      </c>
      <c r="D3" s="129" t="s">
        <v>100</v>
      </c>
      <c r="E3" s="130" t="s">
        <v>101</v>
      </c>
      <c r="F3" s="131">
        <v>0</v>
      </c>
      <c r="G3" s="131">
        <v>0</v>
      </c>
      <c r="H3" s="131">
        <v>0</v>
      </c>
      <c r="I3" s="131">
        <v>0</v>
      </c>
      <c r="J3" s="131">
        <v>0</v>
      </c>
      <c r="K3" s="131">
        <v>0</v>
      </c>
      <c r="L3" s="131">
        <v>0</v>
      </c>
      <c r="M3" s="131">
        <v>0</v>
      </c>
      <c r="N3" s="131">
        <v>0</v>
      </c>
      <c r="O3" s="131">
        <v>0</v>
      </c>
      <c r="P3" s="131"/>
      <c r="Q3" s="132"/>
      <c r="R3" s="133">
        <f t="shared" ref="R3:R38" si="0">IF(E3="","",SUM(F3:P3)-(Q3))</f>
        <v>0</v>
      </c>
      <c r="S3" s="128"/>
      <c r="T3" s="129">
        <f t="shared" ref="T3:T38" si="1">SUM(F3:H3)</f>
        <v>0</v>
      </c>
    </row>
    <row r="4" spans="1:22" ht="17.25" customHeight="1" x14ac:dyDescent="0.3">
      <c r="A4" s="127">
        <v>2</v>
      </c>
      <c r="B4" s="127">
        <v>10102</v>
      </c>
      <c r="C4" s="128" t="s">
        <v>99</v>
      </c>
      <c r="D4" s="129" t="s">
        <v>100</v>
      </c>
      <c r="E4" s="130" t="s">
        <v>102</v>
      </c>
      <c r="F4" s="131">
        <v>18</v>
      </c>
      <c r="G4" s="131">
        <v>12</v>
      </c>
      <c r="H4" s="131">
        <v>9</v>
      </c>
      <c r="I4" s="131">
        <v>7</v>
      </c>
      <c r="J4" s="131">
        <v>13</v>
      </c>
      <c r="K4" s="131">
        <v>14</v>
      </c>
      <c r="L4" s="131">
        <v>9</v>
      </c>
      <c r="M4" s="131">
        <v>10</v>
      </c>
      <c r="N4" s="131">
        <v>11</v>
      </c>
      <c r="O4" s="131">
        <v>12</v>
      </c>
      <c r="P4" s="131">
        <v>3</v>
      </c>
      <c r="Q4" s="132"/>
      <c r="R4" s="133">
        <f t="shared" si="0"/>
        <v>118</v>
      </c>
      <c r="S4" s="193" t="s">
        <v>35</v>
      </c>
      <c r="T4" s="129">
        <f t="shared" si="1"/>
        <v>39</v>
      </c>
    </row>
    <row r="5" spans="1:22" ht="17.25" customHeight="1" x14ac:dyDescent="0.3">
      <c r="A5" s="127">
        <v>3</v>
      </c>
      <c r="B5" s="127">
        <v>10103</v>
      </c>
      <c r="C5" s="128" t="s">
        <v>99</v>
      </c>
      <c r="D5" s="129" t="s">
        <v>100</v>
      </c>
      <c r="E5" s="130" t="s">
        <v>103</v>
      </c>
      <c r="F5" s="131">
        <v>0</v>
      </c>
      <c r="G5" s="131">
        <v>0</v>
      </c>
      <c r="H5" s="131">
        <v>0</v>
      </c>
      <c r="I5" s="131">
        <v>0</v>
      </c>
      <c r="J5" s="131">
        <v>0</v>
      </c>
      <c r="K5" s="131">
        <v>0</v>
      </c>
      <c r="L5" s="131">
        <v>0</v>
      </c>
      <c r="M5" s="131">
        <v>0</v>
      </c>
      <c r="N5" s="131">
        <v>0</v>
      </c>
      <c r="O5" s="131">
        <v>0</v>
      </c>
      <c r="P5" s="131"/>
      <c r="Q5" s="132"/>
      <c r="R5" s="133">
        <f t="shared" si="0"/>
        <v>0</v>
      </c>
      <c r="S5" s="128"/>
      <c r="T5" s="129">
        <f t="shared" si="1"/>
        <v>0</v>
      </c>
    </row>
    <row r="6" spans="1:22" ht="17.25" customHeight="1" x14ac:dyDescent="0.3">
      <c r="A6" s="127">
        <v>4</v>
      </c>
      <c r="B6" s="127">
        <v>10104</v>
      </c>
      <c r="C6" s="128" t="s">
        <v>99</v>
      </c>
      <c r="D6" s="129" t="s">
        <v>100</v>
      </c>
      <c r="E6" s="130" t="s">
        <v>104</v>
      </c>
      <c r="F6" s="131">
        <v>0</v>
      </c>
      <c r="G6" s="131">
        <v>0</v>
      </c>
      <c r="H6" s="131">
        <v>0</v>
      </c>
      <c r="I6" s="131">
        <v>0</v>
      </c>
      <c r="J6" s="131">
        <v>0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/>
      <c r="Q6" s="132"/>
      <c r="R6" s="133">
        <f t="shared" si="0"/>
        <v>0</v>
      </c>
      <c r="S6" s="128"/>
      <c r="T6" s="129">
        <f t="shared" si="1"/>
        <v>0</v>
      </c>
    </row>
    <row r="7" spans="1:22" ht="17.25" customHeight="1" x14ac:dyDescent="0.3">
      <c r="A7" s="127">
        <v>5</v>
      </c>
      <c r="B7" s="127">
        <v>10113</v>
      </c>
      <c r="C7" s="128" t="s">
        <v>105</v>
      </c>
      <c r="D7" s="129" t="s">
        <v>106</v>
      </c>
      <c r="E7" s="130" t="s">
        <v>107</v>
      </c>
      <c r="F7" s="131">
        <v>13</v>
      </c>
      <c r="G7" s="131">
        <v>9</v>
      </c>
      <c r="H7" s="131">
        <v>6</v>
      </c>
      <c r="I7" s="131">
        <v>7</v>
      </c>
      <c r="J7" s="131">
        <v>9</v>
      </c>
      <c r="K7" s="131">
        <v>11</v>
      </c>
      <c r="L7" s="131">
        <v>9</v>
      </c>
      <c r="M7" s="131">
        <v>10</v>
      </c>
      <c r="N7" s="131">
        <v>10</v>
      </c>
      <c r="O7" s="131">
        <v>9</v>
      </c>
      <c r="P7" s="131"/>
      <c r="Q7" s="132"/>
      <c r="R7" s="133">
        <f t="shared" si="0"/>
        <v>93</v>
      </c>
      <c r="S7" s="128"/>
      <c r="T7" s="129">
        <f t="shared" si="1"/>
        <v>28</v>
      </c>
    </row>
    <row r="8" spans="1:22" ht="17.25" customHeight="1" x14ac:dyDescent="0.3">
      <c r="A8" s="127">
        <v>6</v>
      </c>
      <c r="B8" s="127">
        <v>10114</v>
      </c>
      <c r="C8" s="128" t="s">
        <v>105</v>
      </c>
      <c r="D8" s="129" t="s">
        <v>106</v>
      </c>
      <c r="E8" s="130" t="s">
        <v>108</v>
      </c>
      <c r="F8" s="131">
        <v>14</v>
      </c>
      <c r="G8" s="131">
        <v>9</v>
      </c>
      <c r="H8" s="131">
        <v>7</v>
      </c>
      <c r="I8" s="131">
        <v>8</v>
      </c>
      <c r="J8" s="131">
        <v>9</v>
      </c>
      <c r="K8" s="131">
        <v>12</v>
      </c>
      <c r="L8" s="131">
        <v>9</v>
      </c>
      <c r="M8" s="131">
        <v>11</v>
      </c>
      <c r="N8" s="131">
        <v>11</v>
      </c>
      <c r="O8" s="131">
        <v>9</v>
      </c>
      <c r="P8" s="131">
        <v>3</v>
      </c>
      <c r="Q8" s="132"/>
      <c r="R8" s="133">
        <f t="shared" si="0"/>
        <v>102</v>
      </c>
      <c r="S8" s="128"/>
      <c r="T8" s="129">
        <f t="shared" si="1"/>
        <v>30</v>
      </c>
    </row>
    <row r="9" spans="1:22" ht="17.25" customHeight="1" x14ac:dyDescent="0.3">
      <c r="A9" s="127">
        <v>7</v>
      </c>
      <c r="B9" s="127">
        <v>10115</v>
      </c>
      <c r="C9" s="128" t="s">
        <v>105</v>
      </c>
      <c r="D9" s="129" t="s">
        <v>106</v>
      </c>
      <c r="E9" s="130" t="s">
        <v>109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/>
      <c r="Q9" s="132"/>
      <c r="R9" s="133">
        <f t="shared" si="0"/>
        <v>0</v>
      </c>
      <c r="S9" s="128"/>
      <c r="T9" s="129">
        <f t="shared" si="1"/>
        <v>0</v>
      </c>
    </row>
    <row r="10" spans="1:22" ht="17.25" customHeight="1" x14ac:dyDescent="0.3">
      <c r="A10" s="127">
        <v>8</v>
      </c>
      <c r="B10" s="127">
        <v>10116</v>
      </c>
      <c r="C10" s="128" t="s">
        <v>105</v>
      </c>
      <c r="D10" s="129" t="s">
        <v>106</v>
      </c>
      <c r="E10" s="130" t="s">
        <v>110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/>
      <c r="Q10" s="132"/>
      <c r="R10" s="133">
        <f t="shared" si="0"/>
        <v>0</v>
      </c>
      <c r="S10" s="128"/>
      <c r="T10" s="129">
        <f t="shared" si="1"/>
        <v>0</v>
      </c>
    </row>
    <row r="11" spans="1:22" ht="17.25" customHeight="1" x14ac:dyDescent="0.3">
      <c r="A11" s="127">
        <v>9</v>
      </c>
      <c r="B11" s="127">
        <v>10117</v>
      </c>
      <c r="C11" s="128" t="s">
        <v>105</v>
      </c>
      <c r="D11" s="129" t="s">
        <v>106</v>
      </c>
      <c r="E11" s="130" t="s">
        <v>101</v>
      </c>
      <c r="F11" s="131">
        <v>0</v>
      </c>
      <c r="G11" s="131">
        <v>0</v>
      </c>
      <c r="H11" s="131">
        <v>0</v>
      </c>
      <c r="I11" s="131">
        <v>7</v>
      </c>
      <c r="J11" s="131">
        <v>9</v>
      </c>
      <c r="K11" s="131">
        <v>15</v>
      </c>
      <c r="L11" s="131">
        <v>9</v>
      </c>
      <c r="M11" s="131">
        <v>9</v>
      </c>
      <c r="N11" s="131">
        <v>8</v>
      </c>
      <c r="O11" s="131">
        <v>10</v>
      </c>
      <c r="P11" s="131"/>
      <c r="Q11" s="132"/>
      <c r="R11" s="133">
        <f t="shared" si="0"/>
        <v>67</v>
      </c>
      <c r="S11" s="128"/>
      <c r="T11" s="129">
        <f t="shared" si="1"/>
        <v>0</v>
      </c>
    </row>
    <row r="12" spans="1:22" ht="17.25" customHeight="1" x14ac:dyDescent="0.3">
      <c r="A12" s="127">
        <v>10</v>
      </c>
      <c r="B12" s="127">
        <v>10118</v>
      </c>
      <c r="C12" s="128" t="s">
        <v>105</v>
      </c>
      <c r="D12" s="129" t="s">
        <v>106</v>
      </c>
      <c r="E12" s="130" t="s">
        <v>111</v>
      </c>
      <c r="F12" s="131">
        <v>0</v>
      </c>
      <c r="G12" s="131">
        <v>0</v>
      </c>
      <c r="H12" s="131">
        <v>0</v>
      </c>
      <c r="I12" s="131">
        <v>7</v>
      </c>
      <c r="J12" s="131">
        <v>9</v>
      </c>
      <c r="K12" s="131">
        <v>13</v>
      </c>
      <c r="L12" s="131">
        <v>8</v>
      </c>
      <c r="M12" s="131">
        <v>9</v>
      </c>
      <c r="N12" s="131">
        <v>11</v>
      </c>
      <c r="O12" s="131">
        <v>10</v>
      </c>
      <c r="P12" s="131"/>
      <c r="Q12" s="132"/>
      <c r="R12" s="133">
        <f t="shared" si="0"/>
        <v>67</v>
      </c>
      <c r="S12" s="128"/>
      <c r="T12" s="129">
        <f t="shared" si="1"/>
        <v>0</v>
      </c>
    </row>
    <row r="13" spans="1:22" ht="17.25" customHeight="1" x14ac:dyDescent="0.3">
      <c r="A13" s="127">
        <v>11</v>
      </c>
      <c r="B13" s="127">
        <v>10119</v>
      </c>
      <c r="C13" s="128" t="s">
        <v>105</v>
      </c>
      <c r="D13" s="129" t="s">
        <v>106</v>
      </c>
      <c r="E13" s="130" t="s">
        <v>112</v>
      </c>
      <c r="F13" s="131">
        <v>0</v>
      </c>
      <c r="G13" s="131">
        <v>0</v>
      </c>
      <c r="H13" s="131">
        <v>0</v>
      </c>
      <c r="I13" s="131">
        <v>8</v>
      </c>
      <c r="J13" s="131">
        <v>9</v>
      </c>
      <c r="K13" s="131">
        <v>15</v>
      </c>
      <c r="L13" s="131">
        <v>8</v>
      </c>
      <c r="M13" s="131">
        <v>9</v>
      </c>
      <c r="N13" s="131">
        <v>9</v>
      </c>
      <c r="O13" s="131">
        <v>10</v>
      </c>
      <c r="P13" s="131"/>
      <c r="Q13" s="132"/>
      <c r="R13" s="133">
        <f t="shared" si="0"/>
        <v>68</v>
      </c>
      <c r="S13" s="128"/>
      <c r="T13" s="129">
        <f t="shared" si="1"/>
        <v>0</v>
      </c>
    </row>
    <row r="14" spans="1:22" ht="17.25" customHeight="1" x14ac:dyDescent="0.3">
      <c r="A14" s="127">
        <v>12</v>
      </c>
      <c r="B14" s="127">
        <v>10120</v>
      </c>
      <c r="C14" s="128" t="s">
        <v>105</v>
      </c>
      <c r="D14" s="129" t="s">
        <v>106</v>
      </c>
      <c r="E14" s="130" t="s">
        <v>113</v>
      </c>
      <c r="F14" s="131">
        <v>0</v>
      </c>
      <c r="G14" s="131">
        <v>0</v>
      </c>
      <c r="H14" s="131">
        <v>0</v>
      </c>
      <c r="I14" s="131">
        <v>8</v>
      </c>
      <c r="J14" s="131">
        <v>9</v>
      </c>
      <c r="K14" s="131">
        <v>14</v>
      </c>
      <c r="L14" s="131">
        <v>10</v>
      </c>
      <c r="M14" s="131">
        <v>10</v>
      </c>
      <c r="N14" s="131">
        <v>10</v>
      </c>
      <c r="O14" s="131">
        <v>11</v>
      </c>
      <c r="P14" s="131"/>
      <c r="Q14" s="132"/>
      <c r="R14" s="133">
        <f t="shared" si="0"/>
        <v>72</v>
      </c>
      <c r="S14" s="128"/>
      <c r="T14" s="129">
        <f t="shared" si="1"/>
        <v>0</v>
      </c>
    </row>
    <row r="15" spans="1:22" ht="17.25" customHeight="1" x14ac:dyDescent="0.3">
      <c r="A15" s="127">
        <v>13</v>
      </c>
      <c r="B15" s="127">
        <v>10129</v>
      </c>
      <c r="C15" s="128" t="s">
        <v>118</v>
      </c>
      <c r="D15" s="129" t="s">
        <v>119</v>
      </c>
      <c r="E15" s="130" t="s">
        <v>120</v>
      </c>
      <c r="F15" s="131">
        <v>14</v>
      </c>
      <c r="G15" s="131">
        <v>9</v>
      </c>
      <c r="H15" s="131">
        <v>6</v>
      </c>
      <c r="I15" s="131">
        <v>8</v>
      </c>
      <c r="J15" s="131">
        <v>14</v>
      </c>
      <c r="K15" s="131">
        <v>11</v>
      </c>
      <c r="L15" s="131">
        <v>9</v>
      </c>
      <c r="M15" s="131">
        <v>9</v>
      </c>
      <c r="N15" s="131">
        <v>10</v>
      </c>
      <c r="O15" s="131">
        <v>9</v>
      </c>
      <c r="P15" s="131">
        <v>3</v>
      </c>
      <c r="Q15" s="132"/>
      <c r="R15" s="133">
        <f t="shared" si="0"/>
        <v>102</v>
      </c>
      <c r="S15" s="128"/>
      <c r="T15" s="129">
        <f t="shared" si="1"/>
        <v>29</v>
      </c>
    </row>
    <row r="16" spans="1:22" ht="17.25" customHeight="1" x14ac:dyDescent="0.3">
      <c r="A16" s="127">
        <v>14</v>
      </c>
      <c r="B16" s="127">
        <v>10130</v>
      </c>
      <c r="C16" s="128" t="s">
        <v>118</v>
      </c>
      <c r="D16" s="129" t="s">
        <v>119</v>
      </c>
      <c r="E16" s="130" t="s">
        <v>121</v>
      </c>
      <c r="F16" s="131">
        <v>14</v>
      </c>
      <c r="G16" s="131">
        <v>9</v>
      </c>
      <c r="H16" s="131">
        <v>6</v>
      </c>
      <c r="I16" s="131">
        <v>7</v>
      </c>
      <c r="J16" s="131">
        <v>13</v>
      </c>
      <c r="K16" s="131">
        <v>12</v>
      </c>
      <c r="L16" s="131">
        <v>8</v>
      </c>
      <c r="M16" s="131">
        <v>9</v>
      </c>
      <c r="N16" s="131">
        <v>11</v>
      </c>
      <c r="O16" s="131">
        <v>9</v>
      </c>
      <c r="P16" s="131">
        <v>3</v>
      </c>
      <c r="Q16" s="132"/>
      <c r="R16" s="133">
        <f t="shared" si="0"/>
        <v>101</v>
      </c>
      <c r="S16" s="128"/>
      <c r="T16" s="129">
        <f t="shared" si="1"/>
        <v>29</v>
      </c>
    </row>
    <row r="17" spans="1:20" ht="17.25" customHeight="1" x14ac:dyDescent="0.3">
      <c r="A17" s="127">
        <v>15</v>
      </c>
      <c r="B17" s="127">
        <v>10131</v>
      </c>
      <c r="C17" s="128" t="s">
        <v>118</v>
      </c>
      <c r="D17" s="129" t="s">
        <v>119</v>
      </c>
      <c r="E17" s="130" t="s">
        <v>122</v>
      </c>
      <c r="F17" s="131">
        <v>14</v>
      </c>
      <c r="G17" s="131">
        <v>10</v>
      </c>
      <c r="H17" s="131">
        <v>7</v>
      </c>
      <c r="I17" s="131">
        <v>8</v>
      </c>
      <c r="J17" s="131">
        <v>12</v>
      </c>
      <c r="K17" s="131">
        <v>11</v>
      </c>
      <c r="L17" s="131">
        <v>9</v>
      </c>
      <c r="M17" s="131">
        <v>10</v>
      </c>
      <c r="N17" s="131">
        <v>10</v>
      </c>
      <c r="O17" s="131">
        <v>9</v>
      </c>
      <c r="P17" s="131">
        <v>3</v>
      </c>
      <c r="Q17" s="132"/>
      <c r="R17" s="133">
        <f t="shared" si="0"/>
        <v>103</v>
      </c>
      <c r="S17" s="128"/>
      <c r="T17" s="129">
        <f t="shared" si="1"/>
        <v>31</v>
      </c>
    </row>
    <row r="18" spans="1:20" ht="17.25" customHeight="1" x14ac:dyDescent="0.3">
      <c r="A18" s="127">
        <v>16</v>
      </c>
      <c r="B18" s="127">
        <v>10132</v>
      </c>
      <c r="C18" s="128" t="s">
        <v>118</v>
      </c>
      <c r="D18" s="129" t="s">
        <v>119</v>
      </c>
      <c r="E18" s="130" t="s">
        <v>123</v>
      </c>
      <c r="F18" s="131">
        <v>15</v>
      </c>
      <c r="G18" s="131">
        <v>9</v>
      </c>
      <c r="H18" s="131">
        <v>7</v>
      </c>
      <c r="I18" s="131">
        <v>8</v>
      </c>
      <c r="J18" s="131">
        <v>13</v>
      </c>
      <c r="K18" s="131">
        <v>12</v>
      </c>
      <c r="L18" s="131">
        <v>8</v>
      </c>
      <c r="M18" s="131">
        <v>10</v>
      </c>
      <c r="N18" s="131">
        <v>11</v>
      </c>
      <c r="O18" s="131">
        <v>9</v>
      </c>
      <c r="P18" s="131">
        <v>3</v>
      </c>
      <c r="Q18" s="132"/>
      <c r="R18" s="133">
        <f t="shared" si="0"/>
        <v>105</v>
      </c>
      <c r="S18" s="128"/>
      <c r="T18" s="129">
        <f t="shared" si="1"/>
        <v>31</v>
      </c>
    </row>
    <row r="19" spans="1:20" ht="17.25" customHeight="1" x14ac:dyDescent="0.3">
      <c r="A19" s="127">
        <v>17</v>
      </c>
      <c r="B19" s="127">
        <v>10125</v>
      </c>
      <c r="C19" s="128" t="s">
        <v>126</v>
      </c>
      <c r="D19" s="129" t="s">
        <v>127</v>
      </c>
      <c r="E19" s="130" t="s">
        <v>128</v>
      </c>
      <c r="F19" s="131">
        <v>15</v>
      </c>
      <c r="G19" s="131">
        <v>10</v>
      </c>
      <c r="H19" s="131">
        <v>6</v>
      </c>
      <c r="I19" s="131">
        <v>7</v>
      </c>
      <c r="J19" s="131">
        <v>12</v>
      </c>
      <c r="K19" s="131">
        <v>12</v>
      </c>
      <c r="L19" s="131">
        <v>9</v>
      </c>
      <c r="M19" s="131">
        <v>10</v>
      </c>
      <c r="N19" s="131">
        <v>10</v>
      </c>
      <c r="O19" s="131">
        <v>9</v>
      </c>
      <c r="P19" s="131">
        <v>3</v>
      </c>
      <c r="Q19" s="132"/>
      <c r="R19" s="133">
        <f t="shared" si="0"/>
        <v>103</v>
      </c>
      <c r="S19" s="128"/>
      <c r="T19" s="129">
        <f t="shared" si="1"/>
        <v>31</v>
      </c>
    </row>
    <row r="20" spans="1:20" ht="17.25" customHeight="1" x14ac:dyDescent="0.3">
      <c r="A20" s="127">
        <v>18</v>
      </c>
      <c r="B20" s="127">
        <v>10126</v>
      </c>
      <c r="C20" s="128" t="s">
        <v>126</v>
      </c>
      <c r="D20" s="129" t="s">
        <v>127</v>
      </c>
      <c r="E20" s="130" t="s">
        <v>129</v>
      </c>
      <c r="F20" s="131">
        <v>15</v>
      </c>
      <c r="G20" s="131">
        <v>9</v>
      </c>
      <c r="H20" s="131">
        <v>9</v>
      </c>
      <c r="I20" s="131">
        <v>8</v>
      </c>
      <c r="J20" s="131">
        <v>11</v>
      </c>
      <c r="K20" s="131">
        <v>12</v>
      </c>
      <c r="L20" s="131">
        <v>8</v>
      </c>
      <c r="M20" s="131">
        <v>9</v>
      </c>
      <c r="N20" s="131">
        <v>11</v>
      </c>
      <c r="O20" s="131">
        <v>8</v>
      </c>
      <c r="P20" s="131">
        <v>3</v>
      </c>
      <c r="Q20" s="132"/>
      <c r="R20" s="133">
        <f t="shared" si="0"/>
        <v>103</v>
      </c>
      <c r="S20" s="128"/>
      <c r="T20" s="129">
        <f t="shared" si="1"/>
        <v>33</v>
      </c>
    </row>
    <row r="21" spans="1:20" ht="17.25" customHeight="1" x14ac:dyDescent="0.3">
      <c r="A21" s="127">
        <v>19</v>
      </c>
      <c r="B21" s="127">
        <v>10127</v>
      </c>
      <c r="C21" s="128" t="s">
        <v>126</v>
      </c>
      <c r="D21" s="129" t="s">
        <v>127</v>
      </c>
      <c r="E21" s="130" t="s">
        <v>123</v>
      </c>
      <c r="F21" s="131">
        <v>16</v>
      </c>
      <c r="G21" s="131">
        <v>10</v>
      </c>
      <c r="H21" s="131">
        <v>7</v>
      </c>
      <c r="I21" s="131">
        <v>8</v>
      </c>
      <c r="J21" s="131">
        <v>12</v>
      </c>
      <c r="K21" s="131">
        <v>13</v>
      </c>
      <c r="L21" s="131">
        <v>9</v>
      </c>
      <c r="M21" s="131">
        <v>8</v>
      </c>
      <c r="N21" s="131">
        <v>10</v>
      </c>
      <c r="O21" s="131">
        <v>11</v>
      </c>
      <c r="P21" s="131">
        <v>3</v>
      </c>
      <c r="Q21" s="132"/>
      <c r="R21" s="133">
        <f t="shared" si="0"/>
        <v>107</v>
      </c>
      <c r="S21" s="128"/>
      <c r="T21" s="129">
        <f t="shared" si="1"/>
        <v>33</v>
      </c>
    </row>
    <row r="22" spans="1:20" ht="17.25" customHeight="1" x14ac:dyDescent="0.3">
      <c r="A22" s="127">
        <v>20</v>
      </c>
      <c r="B22" s="127">
        <v>10128</v>
      </c>
      <c r="C22" s="128" t="s">
        <v>126</v>
      </c>
      <c r="D22" s="129" t="s">
        <v>127</v>
      </c>
      <c r="E22" s="130" t="s">
        <v>130</v>
      </c>
      <c r="F22" s="131">
        <v>17</v>
      </c>
      <c r="G22" s="131">
        <v>10</v>
      </c>
      <c r="H22" s="131">
        <v>6</v>
      </c>
      <c r="I22" s="131">
        <v>8</v>
      </c>
      <c r="J22" s="131">
        <v>11</v>
      </c>
      <c r="K22" s="131">
        <v>12</v>
      </c>
      <c r="L22" s="131">
        <v>8</v>
      </c>
      <c r="M22" s="131">
        <v>8</v>
      </c>
      <c r="N22" s="131">
        <v>10</v>
      </c>
      <c r="O22" s="131">
        <v>9</v>
      </c>
      <c r="P22" s="131">
        <v>3</v>
      </c>
      <c r="Q22" s="132"/>
      <c r="R22" s="133">
        <f t="shared" si="0"/>
        <v>102</v>
      </c>
      <c r="S22" s="128"/>
      <c r="T22" s="129">
        <f t="shared" si="1"/>
        <v>33</v>
      </c>
    </row>
    <row r="23" spans="1:20" ht="17.25" customHeight="1" x14ac:dyDescent="0.3">
      <c r="A23" s="127">
        <v>21</v>
      </c>
      <c r="B23" s="127">
        <v>10109</v>
      </c>
      <c r="C23" s="128" t="s">
        <v>131</v>
      </c>
      <c r="D23" s="129" t="s">
        <v>132</v>
      </c>
      <c r="E23" s="130" t="s">
        <v>133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/>
      <c r="Q23" s="132"/>
      <c r="R23" s="133">
        <f t="shared" si="0"/>
        <v>0</v>
      </c>
      <c r="S23" s="128"/>
      <c r="T23" s="129">
        <f t="shared" si="1"/>
        <v>0</v>
      </c>
    </row>
    <row r="24" spans="1:20" ht="17.25" customHeight="1" x14ac:dyDescent="0.3">
      <c r="A24" s="127">
        <v>22</v>
      </c>
      <c r="B24" s="127">
        <v>10110</v>
      </c>
      <c r="C24" s="128" t="s">
        <v>131</v>
      </c>
      <c r="D24" s="129" t="s">
        <v>132</v>
      </c>
      <c r="E24" s="130" t="s">
        <v>129</v>
      </c>
      <c r="F24" s="131">
        <v>17</v>
      </c>
      <c r="G24" s="131">
        <v>9</v>
      </c>
      <c r="H24" s="131">
        <v>6</v>
      </c>
      <c r="I24" s="131">
        <v>7</v>
      </c>
      <c r="J24" s="131">
        <v>9</v>
      </c>
      <c r="K24" s="131">
        <v>11</v>
      </c>
      <c r="L24" s="131">
        <v>8</v>
      </c>
      <c r="M24" s="131">
        <v>9</v>
      </c>
      <c r="N24" s="131">
        <v>10</v>
      </c>
      <c r="O24" s="131">
        <v>7</v>
      </c>
      <c r="P24" s="131"/>
      <c r="Q24" s="132"/>
      <c r="R24" s="133">
        <f t="shared" si="0"/>
        <v>93</v>
      </c>
      <c r="S24" s="128"/>
      <c r="T24" s="129">
        <f t="shared" si="1"/>
        <v>32</v>
      </c>
    </row>
    <row r="25" spans="1:20" ht="17.25" customHeight="1" x14ac:dyDescent="0.3">
      <c r="A25" s="127">
        <v>23</v>
      </c>
      <c r="B25" s="127">
        <v>10111</v>
      </c>
      <c r="C25" s="128" t="s">
        <v>131</v>
      </c>
      <c r="D25" s="129" t="s">
        <v>132</v>
      </c>
      <c r="E25" s="130" t="s">
        <v>134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/>
      <c r="Q25" s="132"/>
      <c r="R25" s="133">
        <f t="shared" si="0"/>
        <v>0</v>
      </c>
      <c r="S25" s="128"/>
      <c r="T25" s="129">
        <f t="shared" si="1"/>
        <v>0</v>
      </c>
    </row>
    <row r="26" spans="1:20" ht="17.25" customHeight="1" x14ac:dyDescent="0.3">
      <c r="A26" s="127">
        <v>24</v>
      </c>
      <c r="B26" s="127">
        <v>10112</v>
      </c>
      <c r="C26" s="128" t="s">
        <v>131</v>
      </c>
      <c r="D26" s="129" t="s">
        <v>132</v>
      </c>
      <c r="E26" s="130" t="s">
        <v>135</v>
      </c>
      <c r="F26" s="131">
        <v>18</v>
      </c>
      <c r="G26" s="131">
        <v>10</v>
      </c>
      <c r="H26" s="131">
        <v>7</v>
      </c>
      <c r="I26" s="131">
        <v>7</v>
      </c>
      <c r="J26" s="131">
        <v>9</v>
      </c>
      <c r="K26" s="131">
        <v>12</v>
      </c>
      <c r="L26" s="131">
        <v>8</v>
      </c>
      <c r="M26" s="131">
        <v>8</v>
      </c>
      <c r="N26" s="131">
        <v>10</v>
      </c>
      <c r="O26" s="131">
        <v>8</v>
      </c>
      <c r="P26" s="131">
        <v>3</v>
      </c>
      <c r="Q26" s="132"/>
      <c r="R26" s="133">
        <f t="shared" si="0"/>
        <v>100</v>
      </c>
      <c r="S26" s="128"/>
      <c r="T26" s="129">
        <f t="shared" si="1"/>
        <v>35</v>
      </c>
    </row>
    <row r="27" spans="1:20" ht="17.25" customHeight="1" x14ac:dyDescent="0.3">
      <c r="A27" s="127">
        <v>25</v>
      </c>
      <c r="B27" s="127">
        <v>10105</v>
      </c>
      <c r="C27" s="128" t="s">
        <v>136</v>
      </c>
      <c r="D27" s="129" t="s">
        <v>137</v>
      </c>
      <c r="E27" s="130" t="s">
        <v>138</v>
      </c>
      <c r="F27" s="131">
        <v>13</v>
      </c>
      <c r="G27" s="131">
        <v>0</v>
      </c>
      <c r="H27" s="131">
        <v>6</v>
      </c>
      <c r="I27" s="131">
        <v>8</v>
      </c>
      <c r="J27" s="131">
        <v>9</v>
      </c>
      <c r="K27" s="131">
        <v>11</v>
      </c>
      <c r="L27" s="131">
        <v>9</v>
      </c>
      <c r="M27" s="131">
        <v>9</v>
      </c>
      <c r="N27" s="131">
        <v>12</v>
      </c>
      <c r="O27" s="131">
        <v>10</v>
      </c>
      <c r="P27" s="131"/>
      <c r="Q27" s="132"/>
      <c r="R27" s="133">
        <f t="shared" si="0"/>
        <v>87</v>
      </c>
      <c r="S27" s="128"/>
      <c r="T27" s="129">
        <f t="shared" si="1"/>
        <v>19</v>
      </c>
    </row>
    <row r="28" spans="1:20" ht="17.25" customHeight="1" x14ac:dyDescent="0.3">
      <c r="A28" s="127">
        <v>26</v>
      </c>
      <c r="B28" s="127">
        <v>10106</v>
      </c>
      <c r="C28" s="128" t="s">
        <v>136</v>
      </c>
      <c r="D28" s="129" t="s">
        <v>137</v>
      </c>
      <c r="E28" s="130" t="s">
        <v>139</v>
      </c>
      <c r="F28" s="131">
        <v>14</v>
      </c>
      <c r="G28" s="131">
        <v>9</v>
      </c>
      <c r="H28" s="131">
        <v>7</v>
      </c>
      <c r="I28" s="131">
        <v>9</v>
      </c>
      <c r="J28" s="131">
        <v>9</v>
      </c>
      <c r="K28" s="131">
        <v>12</v>
      </c>
      <c r="L28" s="131">
        <v>8</v>
      </c>
      <c r="M28" s="131">
        <v>10</v>
      </c>
      <c r="N28" s="131">
        <v>11</v>
      </c>
      <c r="O28" s="131">
        <v>9</v>
      </c>
      <c r="P28" s="131">
        <v>3</v>
      </c>
      <c r="Q28" s="132"/>
      <c r="R28" s="133">
        <f t="shared" si="0"/>
        <v>101</v>
      </c>
      <c r="S28" s="128"/>
      <c r="T28" s="129">
        <f t="shared" si="1"/>
        <v>30</v>
      </c>
    </row>
    <row r="29" spans="1:20" ht="17.25" customHeight="1" x14ac:dyDescent="0.3">
      <c r="A29" s="127">
        <v>27</v>
      </c>
      <c r="B29" s="127">
        <v>10107</v>
      </c>
      <c r="C29" s="128" t="s">
        <v>136</v>
      </c>
      <c r="D29" s="129" t="s">
        <v>137</v>
      </c>
      <c r="E29" s="130" t="s">
        <v>107</v>
      </c>
      <c r="F29" s="131">
        <v>13</v>
      </c>
      <c r="G29" s="131">
        <v>0</v>
      </c>
      <c r="H29" s="131">
        <v>6</v>
      </c>
      <c r="I29" s="131">
        <v>8</v>
      </c>
      <c r="J29" s="131">
        <v>9</v>
      </c>
      <c r="K29" s="131">
        <v>11</v>
      </c>
      <c r="L29" s="131">
        <v>9</v>
      </c>
      <c r="M29" s="131">
        <v>11</v>
      </c>
      <c r="N29" s="131">
        <v>13</v>
      </c>
      <c r="O29" s="131">
        <v>9</v>
      </c>
      <c r="P29" s="131"/>
      <c r="Q29" s="132"/>
      <c r="R29" s="133">
        <f t="shared" si="0"/>
        <v>89</v>
      </c>
      <c r="S29" s="128"/>
      <c r="T29" s="129">
        <f t="shared" si="1"/>
        <v>19</v>
      </c>
    </row>
    <row r="30" spans="1:20" ht="17.25" customHeight="1" x14ac:dyDescent="0.3">
      <c r="A30" s="127">
        <v>28</v>
      </c>
      <c r="B30" s="127">
        <v>10108</v>
      </c>
      <c r="C30" s="128" t="s">
        <v>136</v>
      </c>
      <c r="D30" s="129" t="s">
        <v>137</v>
      </c>
      <c r="E30" s="130" t="s">
        <v>140</v>
      </c>
      <c r="F30" s="131">
        <v>14</v>
      </c>
      <c r="G30" s="131">
        <v>0</v>
      </c>
      <c r="H30" s="131">
        <v>6</v>
      </c>
      <c r="I30" s="131">
        <v>7</v>
      </c>
      <c r="J30" s="131">
        <v>9</v>
      </c>
      <c r="K30" s="131">
        <v>13</v>
      </c>
      <c r="L30" s="131">
        <v>11</v>
      </c>
      <c r="M30" s="131">
        <v>9</v>
      </c>
      <c r="N30" s="131">
        <v>11</v>
      </c>
      <c r="O30" s="131">
        <v>9</v>
      </c>
      <c r="P30" s="131"/>
      <c r="Q30" s="132"/>
      <c r="R30" s="133">
        <f t="shared" si="0"/>
        <v>89</v>
      </c>
      <c r="S30" s="128"/>
      <c r="T30" s="129">
        <f t="shared" si="1"/>
        <v>20</v>
      </c>
    </row>
    <row r="31" spans="1:20" ht="17.25" customHeight="1" x14ac:dyDescent="0.3">
      <c r="A31" s="127">
        <v>29</v>
      </c>
      <c r="B31" s="127">
        <v>10121</v>
      </c>
      <c r="C31" s="128" t="s">
        <v>80</v>
      </c>
      <c r="D31" s="129" t="s">
        <v>81</v>
      </c>
      <c r="E31" s="130" t="s">
        <v>146</v>
      </c>
      <c r="F31" s="131">
        <v>18</v>
      </c>
      <c r="G31" s="131">
        <v>12</v>
      </c>
      <c r="H31" s="131">
        <v>8</v>
      </c>
      <c r="I31" s="131">
        <v>7</v>
      </c>
      <c r="J31" s="131">
        <v>12</v>
      </c>
      <c r="K31" s="131">
        <v>14</v>
      </c>
      <c r="L31" s="131">
        <v>10</v>
      </c>
      <c r="M31" s="131">
        <v>9</v>
      </c>
      <c r="N31" s="131">
        <v>11</v>
      </c>
      <c r="O31" s="131">
        <v>10</v>
      </c>
      <c r="P31" s="131">
        <v>3</v>
      </c>
      <c r="Q31" s="132"/>
      <c r="R31" s="133">
        <f t="shared" si="0"/>
        <v>114</v>
      </c>
      <c r="S31" s="193" t="s">
        <v>37</v>
      </c>
      <c r="T31" s="129">
        <f t="shared" si="1"/>
        <v>38</v>
      </c>
    </row>
    <row r="32" spans="1:20" ht="17.25" customHeight="1" x14ac:dyDescent="0.3">
      <c r="A32" s="127">
        <v>30</v>
      </c>
      <c r="B32" s="127">
        <v>10122</v>
      </c>
      <c r="C32" s="128" t="s">
        <v>80</v>
      </c>
      <c r="D32" s="129" t="s">
        <v>81</v>
      </c>
      <c r="E32" s="130" t="s">
        <v>147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/>
      <c r="Q32" s="132"/>
      <c r="R32" s="133">
        <f t="shared" si="0"/>
        <v>0</v>
      </c>
      <c r="S32" s="128"/>
      <c r="T32" s="129">
        <f t="shared" si="1"/>
        <v>0</v>
      </c>
    </row>
    <row r="33" spans="1:20" ht="17.25" customHeight="1" x14ac:dyDescent="0.3">
      <c r="A33" s="127">
        <v>31</v>
      </c>
      <c r="B33" s="127">
        <v>10123</v>
      </c>
      <c r="C33" s="128" t="s">
        <v>80</v>
      </c>
      <c r="D33" s="129" t="s">
        <v>81</v>
      </c>
      <c r="E33" s="130" t="s">
        <v>113</v>
      </c>
      <c r="F33" s="131">
        <v>17</v>
      </c>
      <c r="G33" s="131">
        <v>11</v>
      </c>
      <c r="H33" s="131">
        <v>7</v>
      </c>
      <c r="I33" s="131">
        <v>11</v>
      </c>
      <c r="J33" s="131">
        <v>12</v>
      </c>
      <c r="K33" s="131">
        <v>9</v>
      </c>
      <c r="L33" s="131">
        <v>10</v>
      </c>
      <c r="M33" s="131">
        <v>11</v>
      </c>
      <c r="N33" s="131">
        <v>10</v>
      </c>
      <c r="O33" s="131">
        <v>8</v>
      </c>
      <c r="P33" s="131">
        <v>3</v>
      </c>
      <c r="Q33" s="132"/>
      <c r="R33" s="133">
        <f t="shared" si="0"/>
        <v>109</v>
      </c>
      <c r="S33" s="193" t="s">
        <v>39</v>
      </c>
      <c r="T33" s="129">
        <f t="shared" si="1"/>
        <v>35</v>
      </c>
    </row>
    <row r="34" spans="1:20" ht="17.25" customHeight="1" x14ac:dyDescent="0.3">
      <c r="A34" s="127">
        <v>32</v>
      </c>
      <c r="B34" s="127">
        <v>10124</v>
      </c>
      <c r="C34" s="128" t="s">
        <v>80</v>
      </c>
      <c r="D34" s="129" t="s">
        <v>81</v>
      </c>
      <c r="E34" s="130" t="s">
        <v>148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/>
      <c r="Q34" s="132"/>
      <c r="R34" s="133">
        <f t="shared" si="0"/>
        <v>0</v>
      </c>
      <c r="S34" s="128"/>
      <c r="T34" s="129">
        <f t="shared" si="1"/>
        <v>0</v>
      </c>
    </row>
    <row r="35" spans="1:20" ht="17.25" customHeight="1" x14ac:dyDescent="0.3">
      <c r="A35" s="127">
        <v>33</v>
      </c>
      <c r="B35" s="127">
        <v>10133</v>
      </c>
      <c r="C35" s="128" t="s">
        <v>152</v>
      </c>
      <c r="D35" s="129" t="s">
        <v>73</v>
      </c>
      <c r="E35" s="130" t="s">
        <v>153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/>
      <c r="Q35" s="132"/>
      <c r="R35" s="133">
        <f t="shared" si="0"/>
        <v>0</v>
      </c>
      <c r="S35" s="128"/>
      <c r="T35" s="129">
        <f t="shared" si="1"/>
        <v>0</v>
      </c>
    </row>
    <row r="36" spans="1:20" ht="17.25" customHeight="1" x14ac:dyDescent="0.3">
      <c r="A36" s="127">
        <v>34</v>
      </c>
      <c r="B36" s="127">
        <v>10134</v>
      </c>
      <c r="C36" s="128" t="s">
        <v>152</v>
      </c>
      <c r="D36" s="129" t="s">
        <v>73</v>
      </c>
      <c r="E36" s="130" t="s">
        <v>154</v>
      </c>
      <c r="F36" s="131">
        <v>15</v>
      </c>
      <c r="G36" s="131">
        <v>10</v>
      </c>
      <c r="H36" s="131">
        <v>7</v>
      </c>
      <c r="I36" s="131">
        <v>8</v>
      </c>
      <c r="J36" s="131">
        <v>11</v>
      </c>
      <c r="K36" s="131">
        <v>12</v>
      </c>
      <c r="L36" s="131">
        <v>10</v>
      </c>
      <c r="M36" s="131">
        <v>10</v>
      </c>
      <c r="N36" s="131">
        <v>9</v>
      </c>
      <c r="O36" s="131">
        <v>10</v>
      </c>
      <c r="P36" s="131">
        <v>3</v>
      </c>
      <c r="Q36" s="132"/>
      <c r="R36" s="133">
        <f t="shared" si="0"/>
        <v>105</v>
      </c>
      <c r="S36" s="128"/>
      <c r="T36" s="129">
        <f t="shared" si="1"/>
        <v>32</v>
      </c>
    </row>
    <row r="37" spans="1:20" ht="17.25" customHeight="1" x14ac:dyDescent="0.3">
      <c r="A37" s="127">
        <v>35</v>
      </c>
      <c r="B37" s="127">
        <v>10135</v>
      </c>
      <c r="C37" s="128" t="s">
        <v>152</v>
      </c>
      <c r="D37" s="129" t="s">
        <v>73</v>
      </c>
      <c r="E37" s="130" t="s">
        <v>155</v>
      </c>
      <c r="F37" s="131">
        <v>17</v>
      </c>
      <c r="G37" s="131">
        <v>11</v>
      </c>
      <c r="H37" s="131">
        <v>7</v>
      </c>
      <c r="I37" s="131">
        <v>7</v>
      </c>
      <c r="J37" s="131">
        <v>11</v>
      </c>
      <c r="K37" s="131">
        <v>13</v>
      </c>
      <c r="L37" s="131">
        <v>9</v>
      </c>
      <c r="M37" s="131">
        <v>9</v>
      </c>
      <c r="N37" s="131">
        <v>10</v>
      </c>
      <c r="O37" s="131">
        <v>9</v>
      </c>
      <c r="P37" s="131">
        <v>3</v>
      </c>
      <c r="Q37" s="132"/>
      <c r="R37" s="133">
        <f t="shared" si="0"/>
        <v>106</v>
      </c>
      <c r="S37" s="128"/>
      <c r="T37" s="129">
        <f t="shared" si="1"/>
        <v>35</v>
      </c>
    </row>
    <row r="38" spans="1:20" ht="17.25" customHeight="1" x14ac:dyDescent="0.3">
      <c r="A38" s="127">
        <v>36</v>
      </c>
      <c r="B38" s="127">
        <v>10136</v>
      </c>
      <c r="C38" s="128" t="s">
        <v>152</v>
      </c>
      <c r="D38" s="129" t="s">
        <v>73</v>
      </c>
      <c r="E38" s="130" t="s">
        <v>156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 t="s">
        <v>159</v>
      </c>
      <c r="N38" s="131">
        <v>0</v>
      </c>
      <c r="O38" s="131">
        <v>0</v>
      </c>
      <c r="P38" s="131"/>
      <c r="Q38" s="132"/>
      <c r="R38" s="133">
        <f t="shared" si="0"/>
        <v>0</v>
      </c>
      <c r="S38" s="128"/>
      <c r="T38" s="129">
        <f t="shared" si="1"/>
        <v>0</v>
      </c>
    </row>
  </sheetData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966FB-5CC5-45D6-9AF5-D43B0E150997}">
  <sheetPr codeName="Foglio6"/>
  <dimension ref="A1:W13"/>
  <sheetViews>
    <sheetView topLeftCell="D1"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47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0</v>
      </c>
    </row>
    <row r="2" spans="1:23" ht="15.75" customHeight="1" x14ac:dyDescent="0.3">
      <c r="A2" s="290" t="s">
        <v>27</v>
      </c>
      <c r="B2" s="291"/>
      <c r="C2" s="291"/>
      <c r="D2" s="292" t="s">
        <v>48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0</v>
      </c>
    </row>
    <row r="4" spans="1:23" ht="23.25" customHeight="1" thickBot="1" x14ac:dyDescent="0.35">
      <c r="B4" s="309"/>
      <c r="C4" s="310"/>
      <c r="D4" s="311"/>
      <c r="E4" s="324">
        <f>SUM(O6:O13)</f>
        <v>0</v>
      </c>
      <c r="F4" s="325"/>
      <c r="G4" s="325"/>
      <c r="H4" s="326"/>
      <c r="I4" s="315"/>
      <c r="J4" s="316"/>
      <c r="K4" s="316"/>
      <c r="L4" s="317"/>
      <c r="M4" s="327">
        <f>MAX(C6:C13)</f>
        <v>0</v>
      </c>
      <c r="N4" s="328"/>
      <c r="O4" s="328"/>
      <c r="P4" s="329"/>
      <c r="Q4" s="322"/>
      <c r="R4" s="322"/>
      <c r="S4" s="330">
        <f>MAX(O6:O13)</f>
        <v>0</v>
      </c>
      <c r="T4" s="330"/>
      <c r="U4" s="9"/>
      <c r="V4" s="191" t="s">
        <v>71</v>
      </c>
      <c r="W4" s="192">
        <f>SUM(W1*4+W2*2+W3)</f>
        <v>4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3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3" si="1">SUM(C10:E10)</f>
        <v>0</v>
      </c>
    </row>
    <row r="11" spans="1:23" ht="15.75" customHeight="1" x14ac:dyDescent="0.3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/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BD7A-CA2B-4281-B8C8-6253869E77B2}">
  <sheetPr codeName="Foglio7"/>
  <dimension ref="A1:W29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72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3</v>
      </c>
    </row>
    <row r="2" spans="1:23" ht="15.75" customHeight="1" x14ac:dyDescent="0.3">
      <c r="A2" s="290" t="s">
        <v>27</v>
      </c>
      <c r="B2" s="291"/>
      <c r="C2" s="291"/>
      <c r="D2" s="292" t="s">
        <v>73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MAX(C6:C29)</f>
        <v>0</v>
      </c>
      <c r="N4" s="328"/>
      <c r="O4" s="328"/>
      <c r="P4" s="329"/>
      <c r="Q4" s="322"/>
      <c r="R4" s="322"/>
      <c r="S4" s="330">
        <f>MAX(O6:O29)</f>
        <v>0</v>
      </c>
      <c r="T4" s="330"/>
      <c r="U4" s="9"/>
      <c r="V4" s="191" t="s">
        <v>71</v>
      </c>
      <c r="W4" s="192">
        <f>SUM(W1*4+W2*2+W3)</f>
        <v>20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29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29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>
        <v>17</v>
      </c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>
        <v>18</v>
      </c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>
        <v>19</v>
      </c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>
        <v>20</v>
      </c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  <row r="26" spans="1:17" ht="15.75" customHeight="1" x14ac:dyDescent="0.3">
      <c r="A26" s="168"/>
      <c r="B26" s="1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tr">
        <f t="shared" si="0"/>
        <v/>
      </c>
      <c r="P26" s="172"/>
      <c r="Q26" s="173">
        <f t="shared" si="1"/>
        <v>0</v>
      </c>
    </row>
    <row r="27" spans="1:17" ht="15.75" customHeight="1" x14ac:dyDescent="0.3">
      <c r="A27" s="168"/>
      <c r="B27" s="1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1" t="str">
        <f t="shared" si="0"/>
        <v/>
      </c>
      <c r="P27" s="172"/>
      <c r="Q27" s="173">
        <f t="shared" si="1"/>
        <v>0</v>
      </c>
    </row>
    <row r="28" spans="1:17" ht="15.75" customHeight="1" x14ac:dyDescent="0.3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 t="str">
        <f t="shared" si="0"/>
        <v/>
      </c>
      <c r="P28" s="172"/>
      <c r="Q28" s="173">
        <f t="shared" si="1"/>
        <v>0</v>
      </c>
    </row>
    <row r="29" spans="1:17" ht="15.75" customHeight="1" x14ac:dyDescent="0.3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tr">
        <f t="shared" si="0"/>
        <v/>
      </c>
      <c r="P29" s="176"/>
      <c r="Q29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4B11-9194-4972-A1A2-0BE307A7D154}">
  <sheetPr codeName="Foglio8"/>
  <dimension ref="A1:W17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75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0</v>
      </c>
    </row>
    <row r="2" spans="1:23" ht="15.75" customHeight="1" x14ac:dyDescent="0.3">
      <c r="A2" s="290" t="s">
        <v>27</v>
      </c>
      <c r="B2" s="291"/>
      <c r="C2" s="291"/>
      <c r="D2" s="292" t="s">
        <v>88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MAX(C6:C17)</f>
        <v>0</v>
      </c>
      <c r="N4" s="328"/>
      <c r="O4" s="328"/>
      <c r="P4" s="329"/>
      <c r="Q4" s="322"/>
      <c r="R4" s="322"/>
      <c r="S4" s="330">
        <f>MAX(O6:O17)</f>
        <v>0</v>
      </c>
      <c r="T4" s="330"/>
      <c r="U4" s="9"/>
      <c r="V4" s="191" t="s">
        <v>71</v>
      </c>
      <c r="W4" s="192">
        <f>SUM(W1*4+W2*2+W3)</f>
        <v>8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7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7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/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/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C877C-9C31-440C-BBE3-3AAF7648FF14}">
  <sheetPr codeName="Foglio9"/>
  <dimension ref="A1:W29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76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2</v>
      </c>
    </row>
    <row r="2" spans="1:23" ht="15.75" customHeight="1" x14ac:dyDescent="0.3">
      <c r="A2" s="290" t="s">
        <v>27</v>
      </c>
      <c r="B2" s="291"/>
      <c r="C2" s="291"/>
      <c r="D2" s="292" t="s">
        <v>89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4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MAX(C6:C29)</f>
        <v>0</v>
      </c>
      <c r="N4" s="328"/>
      <c r="O4" s="328"/>
      <c r="P4" s="329"/>
      <c r="Q4" s="322"/>
      <c r="R4" s="322"/>
      <c r="S4" s="330">
        <f>MAX(O6:O29)</f>
        <v>0</v>
      </c>
      <c r="T4" s="330"/>
      <c r="U4" s="9"/>
      <c r="V4" s="191" t="s">
        <v>71</v>
      </c>
      <c r="W4" s="192">
        <f>SUM(W1*4+W2*2+W3)</f>
        <v>20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29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29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>
        <v>17</v>
      </c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>
        <v>18</v>
      </c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>
        <v>19</v>
      </c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>
        <v>20</v>
      </c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  <row r="26" spans="1:17" ht="15.75" customHeight="1" x14ac:dyDescent="0.3">
      <c r="A26" s="168"/>
      <c r="B26" s="1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tr">
        <f t="shared" si="0"/>
        <v/>
      </c>
      <c r="P26" s="172"/>
      <c r="Q26" s="173">
        <f t="shared" si="1"/>
        <v>0</v>
      </c>
    </row>
    <row r="27" spans="1:17" ht="15.75" customHeight="1" x14ac:dyDescent="0.3">
      <c r="A27" s="168"/>
      <c r="B27" s="1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1" t="str">
        <f t="shared" si="0"/>
        <v/>
      </c>
      <c r="P27" s="172"/>
      <c r="Q27" s="173">
        <f t="shared" si="1"/>
        <v>0</v>
      </c>
    </row>
    <row r="28" spans="1:17" ht="15.75" customHeight="1" x14ac:dyDescent="0.3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 t="str">
        <f t="shared" si="0"/>
        <v/>
      </c>
      <c r="P28" s="172"/>
      <c r="Q28" s="173">
        <f t="shared" si="1"/>
        <v>0</v>
      </c>
    </row>
    <row r="29" spans="1:17" ht="15.75" customHeight="1" x14ac:dyDescent="0.3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tr">
        <f t="shared" si="0"/>
        <v/>
      </c>
      <c r="P29" s="176"/>
      <c r="Q29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B55D-3585-471D-9FC7-F9335048266D}">
  <sheetPr codeName="Foglio10"/>
  <dimension ref="A1:W45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77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2</v>
      </c>
    </row>
    <row r="2" spans="1:23" ht="15.75" customHeight="1" x14ac:dyDescent="0.3">
      <c r="A2" s="290" t="s">
        <v>27</v>
      </c>
      <c r="B2" s="291"/>
      <c r="C2" s="291"/>
      <c r="D2" s="292" t="s">
        <v>78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0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MAX(C6:C37)</f>
        <v>0</v>
      </c>
      <c r="N4" s="328"/>
      <c r="O4" s="328"/>
      <c r="P4" s="329"/>
      <c r="Q4" s="322"/>
      <c r="R4" s="322"/>
      <c r="S4" s="330">
        <f>MAX(O6:O37)</f>
        <v>0</v>
      </c>
      <c r="T4" s="330"/>
      <c r="U4" s="9"/>
      <c r="V4" s="191" t="s">
        <v>71</v>
      </c>
      <c r="W4" s="192">
        <f>SUM(W1*4+W2*2+W3)</f>
        <v>12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45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45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/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/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/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/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/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/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  <row r="26" spans="1:17" ht="15.75" customHeight="1" x14ac:dyDescent="0.3">
      <c r="A26" s="168"/>
      <c r="B26" s="1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tr">
        <f t="shared" si="0"/>
        <v/>
      </c>
      <c r="P26" s="172"/>
      <c r="Q26" s="173">
        <f t="shared" si="1"/>
        <v>0</v>
      </c>
    </row>
    <row r="27" spans="1:17" ht="15.75" customHeight="1" x14ac:dyDescent="0.3">
      <c r="A27" s="168"/>
      <c r="B27" s="1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1" t="str">
        <f t="shared" si="0"/>
        <v/>
      </c>
      <c r="P27" s="172"/>
      <c r="Q27" s="173">
        <f t="shared" si="1"/>
        <v>0</v>
      </c>
    </row>
    <row r="28" spans="1:17" ht="15.75" customHeight="1" x14ac:dyDescent="0.3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 t="str">
        <f t="shared" si="0"/>
        <v/>
      </c>
      <c r="P28" s="172"/>
      <c r="Q28" s="173">
        <f t="shared" si="1"/>
        <v>0</v>
      </c>
    </row>
    <row r="29" spans="1:17" ht="15.75" customHeight="1" x14ac:dyDescent="0.3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tr">
        <f t="shared" si="0"/>
        <v/>
      </c>
      <c r="P29" s="176"/>
      <c r="Q29" s="173">
        <f t="shared" si="1"/>
        <v>0</v>
      </c>
    </row>
    <row r="30" spans="1:17" ht="15.75" customHeight="1" x14ac:dyDescent="0.3">
      <c r="A30" s="168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 t="str">
        <f t="shared" si="0"/>
        <v/>
      </c>
      <c r="P30" s="176"/>
      <c r="Q30" s="173">
        <f t="shared" si="1"/>
        <v>0</v>
      </c>
    </row>
    <row r="31" spans="1:17" ht="15.75" customHeight="1" x14ac:dyDescent="0.3">
      <c r="A31" s="168"/>
      <c r="B31" s="169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5"/>
      <c r="O31" s="171" t="str">
        <f t="shared" si="0"/>
        <v/>
      </c>
      <c r="P31" s="176"/>
      <c r="Q31" s="173">
        <f t="shared" si="1"/>
        <v>0</v>
      </c>
    </row>
    <row r="32" spans="1:17" ht="15.75" customHeight="1" x14ac:dyDescent="0.3">
      <c r="A32" s="168"/>
      <c r="B32" s="169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5"/>
      <c r="O32" s="171" t="str">
        <f t="shared" si="0"/>
        <v/>
      </c>
      <c r="P32" s="172"/>
      <c r="Q32" s="173">
        <f t="shared" si="1"/>
        <v>0</v>
      </c>
    </row>
    <row r="33" spans="1:19" ht="15.75" customHeight="1" x14ac:dyDescent="0.3">
      <c r="A33" s="168"/>
      <c r="B33" s="169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/>
      <c r="O33" s="171" t="str">
        <f t="shared" si="0"/>
        <v/>
      </c>
      <c r="P33" s="172"/>
      <c r="Q33" s="173">
        <f t="shared" si="1"/>
        <v>0</v>
      </c>
    </row>
    <row r="34" spans="1:19" ht="15.75" customHeight="1" x14ac:dyDescent="0.3">
      <c r="A34" s="168"/>
      <c r="B34" s="169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1" t="str">
        <f t="shared" si="0"/>
        <v/>
      </c>
      <c r="P34" s="172"/>
      <c r="Q34" s="173">
        <f t="shared" si="1"/>
        <v>0</v>
      </c>
    </row>
    <row r="35" spans="1:19" ht="15.75" customHeight="1" x14ac:dyDescent="0.3">
      <c r="A35" s="168"/>
      <c r="B35" s="169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1" t="str">
        <f t="shared" si="0"/>
        <v/>
      </c>
      <c r="P35" s="172"/>
      <c r="Q35" s="173">
        <f t="shared" si="1"/>
        <v>0</v>
      </c>
    </row>
    <row r="36" spans="1:19" ht="15.75" customHeight="1" x14ac:dyDescent="0.3">
      <c r="A36" s="168"/>
      <c r="B36" s="169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5"/>
      <c r="O36" s="171" t="str">
        <f t="shared" si="0"/>
        <v/>
      </c>
      <c r="P36" s="172"/>
      <c r="Q36" s="173">
        <f t="shared" si="1"/>
        <v>0</v>
      </c>
      <c r="R36" s="160"/>
      <c r="S36" s="160"/>
    </row>
    <row r="37" spans="1:19" ht="15.75" customHeight="1" x14ac:dyDescent="0.3">
      <c r="A37" s="168"/>
      <c r="B37" s="169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5"/>
      <c r="O37" s="171" t="str">
        <f t="shared" si="0"/>
        <v/>
      </c>
      <c r="P37" s="172"/>
      <c r="Q37" s="173">
        <f t="shared" si="1"/>
        <v>0</v>
      </c>
    </row>
    <row r="38" spans="1:19" ht="15.75" customHeight="1" x14ac:dyDescent="0.3">
      <c r="A38" s="168"/>
      <c r="B38" s="169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1" t="str">
        <f t="shared" si="0"/>
        <v/>
      </c>
      <c r="P38" s="172"/>
      <c r="Q38" s="173">
        <f t="shared" si="1"/>
        <v>0</v>
      </c>
    </row>
    <row r="39" spans="1:19" ht="15.75" customHeight="1" x14ac:dyDescent="0.3">
      <c r="A39" s="168"/>
      <c r="B39" s="169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5"/>
      <c r="O39" s="171" t="str">
        <f t="shared" si="0"/>
        <v/>
      </c>
      <c r="P39" s="172"/>
      <c r="Q39" s="173">
        <f t="shared" si="1"/>
        <v>0</v>
      </c>
    </row>
    <row r="40" spans="1:19" ht="15.75" customHeight="1" x14ac:dyDescent="0.3">
      <c r="A40" s="168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1" t="str">
        <f t="shared" si="0"/>
        <v/>
      </c>
      <c r="P40" s="172"/>
      <c r="Q40" s="173">
        <f t="shared" si="1"/>
        <v>0</v>
      </c>
    </row>
    <row r="41" spans="1:19" ht="15.75" customHeight="1" x14ac:dyDescent="0.3">
      <c r="A41" s="168"/>
      <c r="B41" s="169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1" t="str">
        <f t="shared" si="0"/>
        <v/>
      </c>
      <c r="P41" s="172"/>
      <c r="Q41" s="173">
        <f t="shared" si="1"/>
        <v>0</v>
      </c>
    </row>
    <row r="42" spans="1:19" ht="15.75" customHeight="1" x14ac:dyDescent="0.3">
      <c r="A42" s="168"/>
      <c r="B42" s="169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5"/>
      <c r="O42" s="171" t="str">
        <f t="shared" si="0"/>
        <v/>
      </c>
      <c r="P42" s="172"/>
      <c r="Q42" s="173">
        <f t="shared" si="1"/>
        <v>0</v>
      </c>
    </row>
    <row r="43" spans="1:19" ht="15.75" customHeight="1" x14ac:dyDescent="0.3">
      <c r="A43" s="168"/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1" t="str">
        <f t="shared" si="0"/>
        <v/>
      </c>
      <c r="P43" s="172"/>
      <c r="Q43" s="173">
        <f t="shared" si="1"/>
        <v>0</v>
      </c>
    </row>
    <row r="44" spans="1:19" ht="15.75" customHeight="1" x14ac:dyDescent="0.3">
      <c r="A44" s="168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1" t="str">
        <f t="shared" si="0"/>
        <v/>
      </c>
      <c r="P44" s="172"/>
      <c r="Q44" s="173">
        <f t="shared" si="1"/>
        <v>0</v>
      </c>
    </row>
    <row r="45" spans="1:19" ht="15.75" customHeight="1" x14ac:dyDescent="0.3">
      <c r="A45" s="168"/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1" t="str">
        <f t="shared" si="0"/>
        <v/>
      </c>
      <c r="P45" s="172"/>
      <c r="Q45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9C91-92A4-4FFD-8ED0-B7997D64B569}">
  <sheetPr codeName="Foglio11"/>
  <dimension ref="A1:W13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45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1</v>
      </c>
    </row>
    <row r="2" spans="1:23" ht="15.75" customHeight="1" x14ac:dyDescent="0.3">
      <c r="A2" s="290" t="s">
        <v>27</v>
      </c>
      <c r="B2" s="291"/>
      <c r="C2" s="291"/>
      <c r="D2" s="292" t="s">
        <v>46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0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0</v>
      </c>
    </row>
    <row r="4" spans="1:23" ht="23.25" customHeight="1" thickBot="1" x14ac:dyDescent="0.35">
      <c r="B4" s="309"/>
      <c r="C4" s="310"/>
      <c r="D4" s="311"/>
      <c r="E4" s="324">
        <f>SUM(O6:O13)</f>
        <v>0</v>
      </c>
      <c r="F4" s="325"/>
      <c r="G4" s="325"/>
      <c r="H4" s="326"/>
      <c r="I4" s="315"/>
      <c r="J4" s="316"/>
      <c r="K4" s="316"/>
      <c r="L4" s="317"/>
      <c r="M4" s="327">
        <f>MAX(C6:C13)</f>
        <v>0</v>
      </c>
      <c r="N4" s="328"/>
      <c r="O4" s="328"/>
      <c r="P4" s="329"/>
      <c r="Q4" s="322"/>
      <c r="R4" s="322"/>
      <c r="S4" s="330">
        <f>MAX(O6:O13)</f>
        <v>0</v>
      </c>
      <c r="T4" s="330"/>
      <c r="U4" s="9"/>
      <c r="V4" s="191" t="s">
        <v>71</v>
      </c>
      <c r="W4" s="192">
        <f>SUM(W1*4+W2*2+W3)</f>
        <v>4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3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3" si="1">SUM(C10:E10)</f>
        <v>0</v>
      </c>
    </row>
    <row r="11" spans="1:23" ht="15.75" customHeight="1" x14ac:dyDescent="0.3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/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0DCD-6B52-48A4-A47C-9F403BB873C8}">
  <sheetPr codeName="Foglio12"/>
  <dimension ref="A1:W29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79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2</v>
      </c>
    </row>
    <row r="2" spans="1:23" ht="15.75" customHeight="1" x14ac:dyDescent="0.3">
      <c r="A2" s="290" t="s">
        <v>27</v>
      </c>
      <c r="B2" s="291"/>
      <c r="C2" s="291"/>
      <c r="D2" s="292" t="s">
        <v>90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4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MAX(C6:C29)</f>
        <v>0</v>
      </c>
      <c r="N4" s="328"/>
      <c r="O4" s="328"/>
      <c r="P4" s="329"/>
      <c r="Q4" s="322"/>
      <c r="R4" s="322"/>
      <c r="S4" s="330">
        <f>MAX(O6:O29)</f>
        <v>0</v>
      </c>
      <c r="T4" s="330"/>
      <c r="U4" s="9"/>
      <c r="V4" s="191" t="s">
        <v>71</v>
      </c>
      <c r="W4" s="192">
        <f>SUM(W1*4+W2*2+W3)</f>
        <v>20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29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29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>
        <v>17</v>
      </c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>
        <v>18</v>
      </c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>
        <v>19</v>
      </c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>
        <v>20</v>
      </c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  <row r="26" spans="1:17" ht="15.75" customHeight="1" x14ac:dyDescent="0.3">
      <c r="A26" s="168"/>
      <c r="B26" s="1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tr">
        <f t="shared" si="0"/>
        <v/>
      </c>
      <c r="P26" s="172"/>
      <c r="Q26" s="173">
        <f t="shared" si="1"/>
        <v>0</v>
      </c>
    </row>
    <row r="27" spans="1:17" ht="15.75" customHeight="1" x14ac:dyDescent="0.3">
      <c r="A27" s="168"/>
      <c r="B27" s="1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1" t="str">
        <f t="shared" si="0"/>
        <v/>
      </c>
      <c r="P27" s="172"/>
      <c r="Q27" s="173">
        <f t="shared" si="1"/>
        <v>0</v>
      </c>
    </row>
    <row r="28" spans="1:17" ht="15.75" customHeight="1" x14ac:dyDescent="0.3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 t="str">
        <f t="shared" si="0"/>
        <v/>
      </c>
      <c r="P28" s="172"/>
      <c r="Q28" s="173">
        <f t="shared" si="1"/>
        <v>0</v>
      </c>
    </row>
    <row r="29" spans="1:17" ht="15.75" customHeight="1" x14ac:dyDescent="0.3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tr">
        <f t="shared" si="0"/>
        <v/>
      </c>
      <c r="P29" s="176"/>
      <c r="Q29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309D-F4EB-4B24-AA6B-42B7CB6FAF0D}">
  <sheetPr codeName="Foglio13"/>
  <dimension ref="A1:W25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80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2</v>
      </c>
    </row>
    <row r="2" spans="1:23" ht="15.75" customHeight="1" x14ac:dyDescent="0.3">
      <c r="A2" s="290" t="s">
        <v>27</v>
      </c>
      <c r="B2" s="291"/>
      <c r="C2" s="291"/>
      <c r="D2" s="292" t="s">
        <v>81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MAX(C6:C25)</f>
        <v>0</v>
      </c>
      <c r="N4" s="328"/>
      <c r="O4" s="328"/>
      <c r="P4" s="329"/>
      <c r="Q4" s="322"/>
      <c r="R4" s="322"/>
      <c r="S4" s="330">
        <f>MAX(O6:O25)</f>
        <v>0</v>
      </c>
      <c r="T4" s="330"/>
      <c r="U4" s="9"/>
      <c r="V4" s="191" t="s">
        <v>71</v>
      </c>
      <c r="W4" s="192">
        <f>SUM(W1*4+W2*2+W3)</f>
        <v>16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25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25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/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/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/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8E0F-652A-42CC-9CB3-FF2550AEA710}">
  <sheetPr codeName="Foglio14"/>
  <dimension ref="A1:W13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49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1</v>
      </c>
    </row>
    <row r="2" spans="1:23" ht="15.75" customHeight="1" x14ac:dyDescent="0.3">
      <c r="A2" s="290" t="s">
        <v>27</v>
      </c>
      <c r="B2" s="291"/>
      <c r="C2" s="291"/>
      <c r="D2" s="292" t="s">
        <v>50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0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0</v>
      </c>
    </row>
    <row r="4" spans="1:23" ht="23.25" customHeight="1" thickBot="1" x14ac:dyDescent="0.35">
      <c r="B4" s="309"/>
      <c r="C4" s="310"/>
      <c r="D4" s="311"/>
      <c r="E4" s="324">
        <f>SUM(O6:O13)</f>
        <v>0</v>
      </c>
      <c r="F4" s="325"/>
      <c r="G4" s="325"/>
      <c r="H4" s="326"/>
      <c r="I4" s="315"/>
      <c r="J4" s="316"/>
      <c r="K4" s="316"/>
      <c r="L4" s="317"/>
      <c r="M4" s="327">
        <f>MAX(C6:C13)</f>
        <v>0</v>
      </c>
      <c r="N4" s="328"/>
      <c r="O4" s="328"/>
      <c r="P4" s="329"/>
      <c r="Q4" s="322"/>
      <c r="R4" s="322"/>
      <c r="S4" s="330">
        <f>MAX(O6:O13)</f>
        <v>0</v>
      </c>
      <c r="T4" s="330"/>
      <c r="U4" s="9"/>
      <c r="V4" s="191" t="s">
        <v>71</v>
      </c>
      <c r="W4" s="192">
        <f>SUM(W1*4+W2*2+W3)</f>
        <v>4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3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3" si="1">SUM(C10:E10)</f>
        <v>0</v>
      </c>
    </row>
    <row r="11" spans="1:23" ht="15.75" customHeight="1" x14ac:dyDescent="0.3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/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77B0-CAD2-4FAC-B361-7D96AFB416ED}">
  <sheetPr codeName="Foglio15"/>
  <dimension ref="A1:W25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87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2</v>
      </c>
    </row>
    <row r="2" spans="1:23" ht="15.75" customHeight="1" x14ac:dyDescent="0.3">
      <c r="A2" s="290" t="s">
        <v>27</v>
      </c>
      <c r="B2" s="291"/>
      <c r="C2" s="291"/>
      <c r="D2" s="292" t="s">
        <v>91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MAX(C6:C25)</f>
        <v>0</v>
      </c>
      <c r="N4" s="328"/>
      <c r="O4" s="328"/>
      <c r="P4" s="329"/>
      <c r="Q4" s="322"/>
      <c r="R4" s="322"/>
      <c r="S4" s="330">
        <f>MAX(O6:O25)</f>
        <v>0</v>
      </c>
      <c r="T4" s="330"/>
      <c r="U4" s="9"/>
      <c r="V4" s="191" t="s">
        <v>71</v>
      </c>
      <c r="W4" s="192">
        <f>SUM(W1*4+W2*2+W3)</f>
        <v>16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25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25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/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/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/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/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</sheetData>
  <mergeCells count="17">
    <mergeCell ref="A1:C1"/>
    <mergeCell ref="D1:K1"/>
    <mergeCell ref="A2:C2"/>
    <mergeCell ref="D2:F2"/>
    <mergeCell ref="G2:I2"/>
    <mergeCell ref="J2:K2"/>
    <mergeCell ref="S4:T4"/>
    <mergeCell ref="B3:D4"/>
    <mergeCell ref="E4:H4"/>
    <mergeCell ref="S7:U7"/>
    <mergeCell ref="U8:U9"/>
    <mergeCell ref="S8:T9"/>
    <mergeCell ref="I3:L4"/>
    <mergeCell ref="M3:P3"/>
    <mergeCell ref="M4:P4"/>
    <mergeCell ref="Q3:R4"/>
    <mergeCell ref="S3:T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75A1-BA46-47F3-8927-26C1EE66A257}">
  <sheetPr codeName="Foglio16"/>
  <dimension ref="A1:W13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82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0</v>
      </c>
    </row>
    <row r="2" spans="1:23" ht="15.75" customHeight="1" x14ac:dyDescent="0.3">
      <c r="A2" s="290" t="s">
        <v>27</v>
      </c>
      <c r="B2" s="291"/>
      <c r="C2" s="291"/>
      <c r="D2" s="292" t="s">
        <v>92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2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0</v>
      </c>
    </row>
    <row r="4" spans="1:23" ht="23.25" customHeight="1" thickBot="1" x14ac:dyDescent="0.35">
      <c r="B4" s="309"/>
      <c r="C4" s="310"/>
      <c r="D4" s="311"/>
      <c r="E4" s="324">
        <f>SUM(O6:O13)</f>
        <v>0</v>
      </c>
      <c r="F4" s="325"/>
      <c r="G4" s="325"/>
      <c r="H4" s="326"/>
      <c r="I4" s="315"/>
      <c r="J4" s="316"/>
      <c r="K4" s="316"/>
      <c r="L4" s="317"/>
      <c r="M4" s="327">
        <f>MAX(C6:C13)</f>
        <v>0</v>
      </c>
      <c r="N4" s="328"/>
      <c r="O4" s="328"/>
      <c r="P4" s="329"/>
      <c r="Q4" s="322"/>
      <c r="R4" s="322"/>
      <c r="S4" s="330">
        <f>MAX(O6:O13)</f>
        <v>0</v>
      </c>
      <c r="T4" s="330"/>
      <c r="U4" s="9"/>
      <c r="V4" s="191" t="s">
        <v>71</v>
      </c>
      <c r="W4" s="192">
        <f>SUM(W1*4+W2*2+W3)</f>
        <v>4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3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/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3" si="1">SUM(C10:E10)</f>
        <v>0</v>
      </c>
    </row>
    <row r="11" spans="1:23" ht="15.75" customHeight="1" x14ac:dyDescent="0.3">
      <c r="A11" s="168"/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/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/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9766-2EF6-41A2-B7E8-02FE43333682}">
  <sheetPr codeName="Foglio17"/>
  <dimension ref="A1:W31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83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3</v>
      </c>
    </row>
    <row r="2" spans="1:23" ht="15.75" customHeight="1" x14ac:dyDescent="0.3">
      <c r="A2" s="290" t="s">
        <v>27</v>
      </c>
      <c r="B2" s="291"/>
      <c r="C2" s="291"/>
      <c r="D2" s="292" t="s">
        <v>84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4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2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MAX(C6:C31)</f>
        <v>0</v>
      </c>
      <c r="N4" s="328"/>
      <c r="O4" s="328"/>
      <c r="P4" s="329"/>
      <c r="Q4" s="322"/>
      <c r="R4" s="322"/>
      <c r="S4" s="330">
        <f>MAX(O6:O31)</f>
        <v>0</v>
      </c>
      <c r="T4" s="330"/>
      <c r="U4" s="9"/>
      <c r="V4" s="191" t="s">
        <v>71</v>
      </c>
      <c r="W4" s="192">
        <f>SUM(W1*4+W2*2+W3)</f>
        <v>22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31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31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>
        <v>9</v>
      </c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>
        <v>10</v>
      </c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>
        <v>11</v>
      </c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>
        <v>12</v>
      </c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  <row r="18" spans="1:17" ht="15.75" customHeight="1" x14ac:dyDescent="0.3">
      <c r="A18" s="168">
        <v>13</v>
      </c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1" t="str">
        <f t="shared" si="0"/>
        <v/>
      </c>
      <c r="P18" s="172"/>
      <c r="Q18" s="173">
        <f t="shared" si="1"/>
        <v>0</v>
      </c>
    </row>
    <row r="19" spans="1:17" ht="15.75" customHeight="1" x14ac:dyDescent="0.3">
      <c r="A19" s="168">
        <v>14</v>
      </c>
      <c r="B19" s="169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1" t="str">
        <f t="shared" si="0"/>
        <v/>
      </c>
      <c r="P19" s="172"/>
      <c r="Q19" s="173">
        <f t="shared" si="1"/>
        <v>0</v>
      </c>
    </row>
    <row r="20" spans="1:17" ht="15.75" customHeight="1" x14ac:dyDescent="0.3">
      <c r="A20" s="168">
        <v>15</v>
      </c>
      <c r="B20" s="169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1" t="str">
        <f t="shared" si="0"/>
        <v/>
      </c>
      <c r="P20" s="172"/>
      <c r="Q20" s="173">
        <f t="shared" si="1"/>
        <v>0</v>
      </c>
    </row>
    <row r="21" spans="1:17" ht="15.75" customHeight="1" x14ac:dyDescent="0.3">
      <c r="A21" s="168">
        <v>16</v>
      </c>
      <c r="B21" s="169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 t="str">
        <f t="shared" si="0"/>
        <v/>
      </c>
      <c r="P21" s="172"/>
      <c r="Q21" s="173">
        <f t="shared" si="1"/>
        <v>0</v>
      </c>
    </row>
    <row r="22" spans="1:17" ht="15.75" customHeight="1" x14ac:dyDescent="0.3">
      <c r="A22" s="168">
        <v>17</v>
      </c>
      <c r="B22" s="169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5"/>
      <c r="O22" s="171" t="str">
        <f t="shared" si="0"/>
        <v/>
      </c>
      <c r="P22" s="172"/>
      <c r="Q22" s="173">
        <f t="shared" si="1"/>
        <v>0</v>
      </c>
    </row>
    <row r="23" spans="1:17" ht="15.75" customHeight="1" x14ac:dyDescent="0.3">
      <c r="A23" s="168">
        <v>18</v>
      </c>
      <c r="B23" s="169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5"/>
      <c r="O23" s="171" t="str">
        <f t="shared" si="0"/>
        <v/>
      </c>
      <c r="P23" s="176"/>
      <c r="Q23" s="173">
        <f t="shared" si="1"/>
        <v>0</v>
      </c>
    </row>
    <row r="24" spans="1:17" ht="15.75" customHeight="1" x14ac:dyDescent="0.3">
      <c r="A24" s="168">
        <v>19</v>
      </c>
      <c r="B24" s="169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5"/>
      <c r="O24" s="171" t="str">
        <f t="shared" si="0"/>
        <v/>
      </c>
      <c r="P24" s="172"/>
      <c r="Q24" s="173">
        <f t="shared" si="1"/>
        <v>0</v>
      </c>
    </row>
    <row r="25" spans="1:17" ht="15.75" customHeight="1" x14ac:dyDescent="0.3">
      <c r="A25" s="168">
        <v>20</v>
      </c>
      <c r="B25" s="169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1" t="str">
        <f t="shared" si="0"/>
        <v/>
      </c>
      <c r="P25" s="172"/>
      <c r="Q25" s="173">
        <f t="shared" si="1"/>
        <v>0</v>
      </c>
    </row>
    <row r="26" spans="1:17" ht="15.75" customHeight="1" x14ac:dyDescent="0.3">
      <c r="A26" s="168">
        <v>21</v>
      </c>
      <c r="B26" s="169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5"/>
      <c r="O26" s="171" t="str">
        <f t="shared" si="0"/>
        <v/>
      </c>
      <c r="P26" s="172"/>
      <c r="Q26" s="173">
        <f t="shared" si="1"/>
        <v>0</v>
      </c>
    </row>
    <row r="27" spans="1:17" ht="15.75" customHeight="1" x14ac:dyDescent="0.3">
      <c r="A27" s="168">
        <v>22</v>
      </c>
      <c r="B27" s="169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5"/>
      <c r="O27" s="171" t="str">
        <f t="shared" si="0"/>
        <v/>
      </c>
      <c r="P27" s="172"/>
      <c r="Q27" s="173">
        <f t="shared" si="1"/>
        <v>0</v>
      </c>
    </row>
    <row r="28" spans="1:17" ht="15.75" customHeight="1" x14ac:dyDescent="0.3">
      <c r="A28" s="168"/>
      <c r="B28" s="169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1" t="str">
        <f t="shared" si="0"/>
        <v/>
      </c>
      <c r="P28" s="172"/>
      <c r="Q28" s="173">
        <f t="shared" si="1"/>
        <v>0</v>
      </c>
    </row>
    <row r="29" spans="1:17" ht="15.75" customHeight="1" x14ac:dyDescent="0.3">
      <c r="A29" s="168"/>
      <c r="B29" s="169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1" t="str">
        <f t="shared" si="0"/>
        <v/>
      </c>
      <c r="P29" s="176"/>
      <c r="Q29" s="173">
        <f t="shared" si="1"/>
        <v>0</v>
      </c>
    </row>
    <row r="30" spans="1:17" ht="15.75" customHeight="1" x14ac:dyDescent="0.3">
      <c r="A30" s="168"/>
      <c r="B30" s="169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1" t="str">
        <f t="shared" si="0"/>
        <v/>
      </c>
      <c r="P30" s="176"/>
      <c r="Q30" s="173">
        <f t="shared" si="1"/>
        <v>0</v>
      </c>
    </row>
    <row r="31" spans="1:17" ht="15.75" customHeight="1" x14ac:dyDescent="0.3">
      <c r="A31" s="168"/>
      <c r="B31" s="169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5"/>
      <c r="O31" s="171" t="str">
        <f t="shared" si="0"/>
        <v/>
      </c>
      <c r="P31" s="176"/>
      <c r="Q31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FC07-3617-422C-AB21-98267800B4A0}">
  <sheetPr codeName="Foglio18"/>
  <dimension ref="A1:W17"/>
  <sheetViews>
    <sheetView workbookViewId="0">
      <selection activeCell="T12" sqref="T12"/>
    </sheetView>
  </sheetViews>
  <sheetFormatPr defaultColWidth="9.109375" defaultRowHeight="14.4" x14ac:dyDescent="0.3"/>
  <cols>
    <col min="1" max="1" width="3.109375" style="2" customWidth="1"/>
    <col min="2" max="2" width="7.109375" style="6" customWidth="1"/>
    <col min="3" max="13" width="4.21875" style="9" customWidth="1"/>
    <col min="14" max="14" width="4.88671875" style="9" customWidth="1"/>
    <col min="15" max="15" width="5.44140625" style="1" customWidth="1"/>
    <col min="16" max="16" width="5.44140625" style="4" customWidth="1"/>
    <col min="17" max="17" width="11.109375" style="1" bestFit="1" customWidth="1"/>
    <col min="18" max="21" width="9.109375" style="1"/>
    <col min="22" max="22" width="12.77734375" style="1" bestFit="1" customWidth="1"/>
    <col min="23" max="16384" width="9.109375" style="1"/>
  </cols>
  <sheetData>
    <row r="1" spans="1:23" ht="15.75" customHeight="1" x14ac:dyDescent="0.3">
      <c r="A1" s="290" t="s">
        <v>59</v>
      </c>
      <c r="B1" s="291"/>
      <c r="C1" s="291"/>
      <c r="D1" s="292" t="s">
        <v>86</v>
      </c>
      <c r="E1" s="292"/>
      <c r="F1" s="292"/>
      <c r="G1" s="292"/>
      <c r="H1" s="292"/>
      <c r="I1" s="293"/>
      <c r="J1" s="293"/>
      <c r="K1" s="294"/>
      <c r="V1" s="187" t="s">
        <v>32</v>
      </c>
      <c r="W1" s="188">
        <v>1</v>
      </c>
    </row>
    <row r="2" spans="1:23" ht="15.75" customHeight="1" x14ac:dyDescent="0.3">
      <c r="A2" s="290" t="s">
        <v>27</v>
      </c>
      <c r="B2" s="291"/>
      <c r="C2" s="291"/>
      <c r="D2" s="292" t="s">
        <v>85</v>
      </c>
      <c r="E2" s="292"/>
      <c r="F2" s="295"/>
      <c r="G2" s="296" t="s">
        <v>65</v>
      </c>
      <c r="H2" s="297"/>
      <c r="I2" s="297"/>
      <c r="J2" s="298" t="s">
        <v>74</v>
      </c>
      <c r="K2" s="299"/>
      <c r="L2" s="177"/>
      <c r="M2" s="178"/>
      <c r="N2" s="179"/>
      <c r="O2" s="179"/>
      <c r="P2" s="180"/>
      <c r="U2" s="9"/>
      <c r="V2" s="189" t="s">
        <v>36</v>
      </c>
      <c r="W2" s="190">
        <v>0</v>
      </c>
    </row>
    <row r="3" spans="1:23" ht="15" x14ac:dyDescent="0.2">
      <c r="B3" s="306" t="s">
        <v>61</v>
      </c>
      <c r="C3" s="307"/>
      <c r="D3" s="308"/>
      <c r="E3" s="181"/>
      <c r="F3" s="182"/>
      <c r="G3" s="183" t="s">
        <v>66</v>
      </c>
      <c r="H3" s="184"/>
      <c r="I3" s="312" t="s">
        <v>55</v>
      </c>
      <c r="J3" s="313"/>
      <c r="K3" s="313"/>
      <c r="L3" s="314"/>
      <c r="M3" s="318" t="s">
        <v>67</v>
      </c>
      <c r="N3" s="319"/>
      <c r="O3" s="319"/>
      <c r="P3" s="320"/>
      <c r="Q3" s="321" t="s">
        <v>70</v>
      </c>
      <c r="R3" s="321"/>
      <c r="S3" s="323" t="s">
        <v>67</v>
      </c>
      <c r="T3" s="323"/>
      <c r="U3" s="161"/>
      <c r="V3" s="189" t="s">
        <v>38</v>
      </c>
      <c r="W3" s="190">
        <v>4</v>
      </c>
    </row>
    <row r="4" spans="1:23" ht="23.25" customHeight="1" thickBot="1" x14ac:dyDescent="0.35">
      <c r="B4" s="309"/>
      <c r="C4" s="310"/>
      <c r="D4" s="311"/>
      <c r="E4" s="324">
        <f>SUM(O6:O15)</f>
        <v>0</v>
      </c>
      <c r="F4" s="325"/>
      <c r="G4" s="325"/>
      <c r="H4" s="326"/>
      <c r="I4" s="315"/>
      <c r="J4" s="316"/>
      <c r="K4" s="316"/>
      <c r="L4" s="317"/>
      <c r="M4" s="327">
        <f>MAX(C6:C17)</f>
        <v>0</v>
      </c>
      <c r="N4" s="328"/>
      <c r="O4" s="328"/>
      <c r="P4" s="329"/>
      <c r="Q4" s="322"/>
      <c r="R4" s="322"/>
      <c r="S4" s="330">
        <f>MAX(O6:O17)</f>
        <v>0</v>
      </c>
      <c r="T4" s="330"/>
      <c r="U4" s="9"/>
      <c r="V4" s="191" t="s">
        <v>71</v>
      </c>
      <c r="W4" s="192">
        <f>SUM(W1*4+W2*2+W3)</f>
        <v>8</v>
      </c>
    </row>
    <row r="5" spans="1:23" s="11" customFormat="1" ht="25.5" customHeight="1" x14ac:dyDescent="0.2">
      <c r="A5" s="162"/>
      <c r="B5" s="163" t="s">
        <v>0</v>
      </c>
      <c r="C5" s="164" t="s">
        <v>2</v>
      </c>
      <c r="D5" s="164" t="s">
        <v>3</v>
      </c>
      <c r="E5" s="164" t="s">
        <v>4</v>
      </c>
      <c r="F5" s="164" t="s">
        <v>21</v>
      </c>
      <c r="G5" s="164" t="s">
        <v>5</v>
      </c>
      <c r="H5" s="164" t="s">
        <v>6</v>
      </c>
      <c r="I5" s="164" t="s">
        <v>7</v>
      </c>
      <c r="J5" s="164" t="s">
        <v>8</v>
      </c>
      <c r="K5" s="164" t="s">
        <v>19</v>
      </c>
      <c r="L5" s="164" t="s">
        <v>25</v>
      </c>
      <c r="M5" s="164" t="s">
        <v>17</v>
      </c>
      <c r="N5" s="165" t="s">
        <v>9</v>
      </c>
      <c r="O5" s="166" t="s">
        <v>68</v>
      </c>
      <c r="P5" s="167" t="s">
        <v>69</v>
      </c>
      <c r="Q5" s="162" t="s">
        <v>30</v>
      </c>
      <c r="R5" s="185"/>
      <c r="S5" s="161"/>
      <c r="T5" s="186"/>
      <c r="U5" s="161"/>
    </row>
    <row r="6" spans="1:23" ht="15.75" customHeight="1" thickBot="1" x14ac:dyDescent="0.35">
      <c r="A6" s="168">
        <v>1</v>
      </c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 t="str">
        <f t="shared" ref="O6:O17" si="0">IF(B6="","",SUM(C6:M6)-(N6))</f>
        <v/>
      </c>
      <c r="P6" s="172"/>
      <c r="Q6" s="173">
        <f>SUM(C6:E6)</f>
        <v>0</v>
      </c>
    </row>
    <row r="7" spans="1:23" ht="15.75" customHeight="1" x14ac:dyDescent="0.3">
      <c r="A7" s="168">
        <v>2</v>
      </c>
      <c r="B7" s="169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 t="str">
        <f t="shared" si="0"/>
        <v/>
      </c>
      <c r="P7" s="172"/>
      <c r="Q7" s="173">
        <f>SUM(C7:E7)</f>
        <v>0</v>
      </c>
      <c r="S7" s="300" t="s">
        <v>64</v>
      </c>
      <c r="T7" s="300"/>
      <c r="U7" s="301"/>
    </row>
    <row r="8" spans="1:23" ht="15.75" customHeight="1" x14ac:dyDescent="0.3">
      <c r="A8" s="168">
        <v>3</v>
      </c>
      <c r="B8" s="169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5"/>
      <c r="O8" s="171" t="str">
        <f t="shared" si="0"/>
        <v/>
      </c>
      <c r="P8" s="172"/>
      <c r="Q8" s="173">
        <f>SUM(C8:E8)</f>
        <v>0</v>
      </c>
      <c r="S8" s="302" t="s">
        <v>93</v>
      </c>
      <c r="T8" s="302"/>
      <c r="U8" s="304"/>
    </row>
    <row r="9" spans="1:23" ht="15.75" customHeight="1" thickBot="1" x14ac:dyDescent="0.35">
      <c r="A9" s="168">
        <v>4</v>
      </c>
      <c r="B9" s="169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1" t="str">
        <f t="shared" si="0"/>
        <v/>
      </c>
      <c r="P9" s="172"/>
      <c r="Q9" s="173">
        <f>SUM(C9:E9)</f>
        <v>0</v>
      </c>
      <c r="S9" s="303"/>
      <c r="T9" s="303"/>
      <c r="U9" s="305"/>
    </row>
    <row r="10" spans="1:23" ht="15.75" customHeight="1" x14ac:dyDescent="0.3">
      <c r="A10" s="168">
        <v>5</v>
      </c>
      <c r="B10" s="169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1" t="str">
        <f t="shared" si="0"/>
        <v/>
      </c>
      <c r="P10" s="172"/>
      <c r="Q10" s="173">
        <f t="shared" ref="Q10:Q17" si="1">SUM(C10:E10)</f>
        <v>0</v>
      </c>
    </row>
    <row r="11" spans="1:23" ht="15.75" customHeight="1" x14ac:dyDescent="0.3">
      <c r="A11" s="168">
        <v>6</v>
      </c>
      <c r="B11" s="169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1" t="str">
        <f t="shared" si="0"/>
        <v/>
      </c>
      <c r="P11" s="172"/>
      <c r="Q11" s="173">
        <f t="shared" si="1"/>
        <v>0</v>
      </c>
    </row>
    <row r="12" spans="1:23" ht="15.75" customHeight="1" x14ac:dyDescent="0.3">
      <c r="A12" s="168">
        <v>7</v>
      </c>
      <c r="B12" s="169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5"/>
      <c r="O12" s="171" t="str">
        <f t="shared" si="0"/>
        <v/>
      </c>
      <c r="P12" s="172"/>
      <c r="Q12" s="173">
        <f t="shared" si="1"/>
        <v>0</v>
      </c>
    </row>
    <row r="13" spans="1:23" ht="15.75" customHeight="1" x14ac:dyDescent="0.3">
      <c r="A13" s="168">
        <v>8</v>
      </c>
      <c r="B13" s="169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1" t="str">
        <f t="shared" si="0"/>
        <v/>
      </c>
      <c r="P13" s="172"/>
      <c r="Q13" s="173">
        <f t="shared" si="1"/>
        <v>0</v>
      </c>
    </row>
    <row r="14" spans="1:23" ht="15.75" customHeight="1" x14ac:dyDescent="0.3">
      <c r="A14" s="168"/>
      <c r="B14" s="169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 t="str">
        <f t="shared" si="0"/>
        <v/>
      </c>
      <c r="P14" s="172"/>
      <c r="Q14" s="173">
        <f t="shared" si="1"/>
        <v>0</v>
      </c>
    </row>
    <row r="15" spans="1:23" ht="15.75" customHeight="1" x14ac:dyDescent="0.3">
      <c r="A15" s="168"/>
      <c r="B15" s="169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5"/>
      <c r="O15" s="171" t="str">
        <f t="shared" si="0"/>
        <v/>
      </c>
      <c r="P15" s="172"/>
      <c r="Q15" s="173">
        <f t="shared" si="1"/>
        <v>0</v>
      </c>
    </row>
    <row r="16" spans="1:23" ht="15.75" customHeight="1" x14ac:dyDescent="0.3">
      <c r="A16" s="168"/>
      <c r="B16" s="169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1" t="str">
        <f t="shared" si="0"/>
        <v/>
      </c>
      <c r="P16" s="172"/>
      <c r="Q16" s="173">
        <f t="shared" si="1"/>
        <v>0</v>
      </c>
    </row>
    <row r="17" spans="1:17" ht="15.75" customHeight="1" x14ac:dyDescent="0.3">
      <c r="A17" s="168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 t="str">
        <f t="shared" si="0"/>
        <v/>
      </c>
      <c r="P17" s="172"/>
      <c r="Q17" s="173">
        <f t="shared" si="1"/>
        <v>0</v>
      </c>
    </row>
  </sheetData>
  <mergeCells count="17">
    <mergeCell ref="S7:U7"/>
    <mergeCell ref="S8:T9"/>
    <mergeCell ref="U8:U9"/>
    <mergeCell ref="B3:D4"/>
    <mergeCell ref="I3:L4"/>
    <mergeCell ref="M3:P3"/>
    <mergeCell ref="Q3:R4"/>
    <mergeCell ref="S3:T3"/>
    <mergeCell ref="E4:H4"/>
    <mergeCell ref="M4:P4"/>
    <mergeCell ref="S4:T4"/>
    <mergeCell ref="A1:C1"/>
    <mergeCell ref="D1:K1"/>
    <mergeCell ref="A2:C2"/>
    <mergeCell ref="D2:F2"/>
    <mergeCell ref="G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</vt:i4>
      </vt:variant>
    </vt:vector>
  </HeadingPairs>
  <TitlesOfParts>
    <vt:vector size="19" baseType="lpstr">
      <vt:lpstr>Classifiche</vt:lpstr>
      <vt:lpstr>Riepilogo</vt:lpstr>
      <vt:lpstr>Stamm</vt:lpstr>
      <vt:lpstr>Coppie</vt:lpstr>
      <vt:lpstr>Singoli</vt:lpstr>
      <vt:lpstr>Bertoni</vt:lpstr>
      <vt:lpstr>Bonfanti</vt:lpstr>
      <vt:lpstr>Bressan</vt:lpstr>
      <vt:lpstr>Colombo</vt:lpstr>
      <vt:lpstr>Dalla Valeria</vt:lpstr>
      <vt:lpstr>Di Maio</vt:lpstr>
      <vt:lpstr>Gerosa</vt:lpstr>
      <vt:lpstr>Marini</vt:lpstr>
      <vt:lpstr>Marson</vt:lpstr>
      <vt:lpstr>Parodi</vt:lpstr>
      <vt:lpstr>Pattaro</vt:lpstr>
      <vt:lpstr>Piccoli</vt:lpstr>
      <vt:lpstr>Scrocco</vt:lpstr>
      <vt:lpstr>Classifiche!Area_stampa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fiorenzo pattaro</cp:lastModifiedBy>
  <cp:lastPrinted>2024-12-18T21:08:49Z</cp:lastPrinted>
  <dcterms:created xsi:type="dcterms:W3CDTF">2006-06-29T12:55:00Z</dcterms:created>
  <dcterms:modified xsi:type="dcterms:W3CDTF">2024-12-18T21:10:14Z</dcterms:modified>
</cp:coreProperties>
</file>